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zc53835n9\d$\Мои документы\ОУР-2022\База данных ESG\"/>
    </mc:Choice>
  </mc:AlternateContent>
  <bookViews>
    <workbookView xWindow="0" yWindow="0" windowWidth="28800" windowHeight="12435" activeTab="2"/>
  </bookViews>
  <sheets>
    <sheet name="Социальная ответственность" sheetId="4" r:id="rId1"/>
    <sheet name="Корпоративное управление" sheetId="3" r:id="rId2"/>
    <sheet name="Экология и климат" sheetId="1" r:id="rId3"/>
    <sheet name="Энергоэффективность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4" l="1"/>
  <c r="D22" i="4"/>
  <c r="D14" i="4"/>
  <c r="D12" i="4"/>
  <c r="D19" i="4"/>
  <c r="D17" i="4"/>
  <c r="D58" i="1" l="1"/>
  <c r="D55" i="1"/>
</calcChain>
</file>

<file path=xl/sharedStrings.xml><?xml version="1.0" encoding="utf-8"?>
<sst xmlns="http://schemas.openxmlformats.org/spreadsheetml/2006/main" count="623" uniqueCount="295">
  <si>
    <t>Прямые выбросы парниковых газов (охват 1)</t>
  </si>
  <si>
    <t>контур</t>
  </si>
  <si>
    <t>Газпром нефтехим Салават</t>
  </si>
  <si>
    <t>Группа Газпром</t>
  </si>
  <si>
    <t>2 445,66</t>
  </si>
  <si>
    <t>тыс. т</t>
  </si>
  <si>
    <t>ВОЗДУХ</t>
  </si>
  <si>
    <t>ВОДА</t>
  </si>
  <si>
    <t>3 236,63</t>
  </si>
  <si>
    <t>млн м3</t>
  </si>
  <si>
    <t>Использовано воды, всего</t>
  </si>
  <si>
    <t>Объем оборотной и повторно используемой воды</t>
  </si>
  <si>
    <t>%</t>
  </si>
  <si>
    <t>2 742,73</t>
  </si>
  <si>
    <t>Водоотведение, всего</t>
  </si>
  <si>
    <t>Водоотведение на поля орошения</t>
  </si>
  <si>
    <t>Водоотведение на поля фильтрации</t>
  </si>
  <si>
    <t>Водоотведение в накопители</t>
  </si>
  <si>
    <t>Водоотведение в системы коммунального назначения</t>
  </si>
  <si>
    <t>Водоотведение в прочие системы</t>
  </si>
  <si>
    <t>Углеводороды (включая метан)</t>
  </si>
  <si>
    <t xml:space="preserve">Оксид углерода </t>
  </si>
  <si>
    <t xml:space="preserve">Оксиды азота </t>
  </si>
  <si>
    <t xml:space="preserve">Диоксид серы </t>
  </si>
  <si>
    <t xml:space="preserve">Твердые вещества </t>
  </si>
  <si>
    <t>Прочие газообразные и жидкие вещества 
substances</t>
  </si>
  <si>
    <t>ОТХОДЫ</t>
  </si>
  <si>
    <t>млн руб.</t>
  </si>
  <si>
    <t>Группа Газпром (без учета совместных операций)</t>
  </si>
  <si>
    <t>Выплачено штрафов за нарушение природоохранного законодательства в Российской Федерации</t>
  </si>
  <si>
    <t>млрд руб.</t>
  </si>
  <si>
    <t>Доля общих расходов на ООС в выручке</t>
  </si>
  <si>
    <t>Общие расходы на охрану окружающей среды (ООС)</t>
  </si>
  <si>
    <t>ЗЕМЕЛЬНЫЕ РЕСУРСЫ</t>
  </si>
  <si>
    <t>Площадь нарушенных земель</t>
  </si>
  <si>
    <t>Рекультивировано нарушенных земель</t>
  </si>
  <si>
    <t>тыс. га</t>
  </si>
  <si>
    <t>3 229,83</t>
  </si>
  <si>
    <t>доля отходов IV класса (малоопасные) и V класса (практически неопасные)</t>
  </si>
  <si>
    <t>I класс опасности</t>
  </si>
  <si>
    <t>II класс опасности</t>
  </si>
  <si>
    <t>III класс опасности</t>
  </si>
  <si>
    <t>IV класс опасности</t>
  </si>
  <si>
    <t>V класс опасности</t>
  </si>
  <si>
    <t>Отходов утилизировано и обезврежено, всего</t>
  </si>
  <si>
    <t>доля отходов I (чрезвычайно опасные) и II класса (высоко опасные)</t>
  </si>
  <si>
    <t>Отходов размещено на собственных объектах хранения и передано другим хозяйствующим субъектам для хранения, всего</t>
  </si>
  <si>
    <t>Отходов размещено на собственных объектах захоронения и передано другим хозяйствующим субъектам для захоронения, всего</t>
  </si>
  <si>
    <t>Уровень использования ПНГ</t>
  </si>
  <si>
    <t>Валовые выбросы ЗВ в атмосферный воздух от стационарных источников</t>
  </si>
  <si>
    <t>Образование отходов, всего</t>
  </si>
  <si>
    <t>РАСХОДЫ НА ОКРУЖАЮЩУЮ СРЕДУ</t>
  </si>
  <si>
    <t>ед. измерения</t>
  </si>
  <si>
    <t>-</t>
  </si>
  <si>
    <t>Экологическая политика ПАО «Газпром»</t>
  </si>
  <si>
    <t>Политика Группы Газпром в области устойчивого развития</t>
  </si>
  <si>
    <t>СИСТЕМЫ СЕРТИФИКАЦИИ</t>
  </si>
  <si>
    <t>млн ГДж</t>
  </si>
  <si>
    <t>Потребление энергии из невозобновляемых источников, в т.ч.</t>
  </si>
  <si>
    <t>Природный газ</t>
  </si>
  <si>
    <t>Уголь</t>
  </si>
  <si>
    <t>Электроэнергия</t>
  </si>
  <si>
    <t>Тепловая энергия</t>
  </si>
  <si>
    <t>Экономия ТЭР в результате реализации программ энергосбережения</t>
  </si>
  <si>
    <t>ПАО "Газпром"**</t>
  </si>
  <si>
    <t>кг у. т. / тыс. м3</t>
  </si>
  <si>
    <t>Добыча газа</t>
  </si>
  <si>
    <t>кг у. т. / млн м3•км</t>
  </si>
  <si>
    <t>Транспортировка газа</t>
  </si>
  <si>
    <t>Подземное хранение газа</t>
  </si>
  <si>
    <t xml:space="preserve"> кг у. т. / тыс. м3</t>
  </si>
  <si>
    <t>кг у. т. / т у. т.</t>
  </si>
  <si>
    <t>Переработка газа</t>
  </si>
  <si>
    <t>Показатели энергоемкости в основных видах деятельности (удельный расход энергетических ресурсов на собственные технологические нужды)</t>
  </si>
  <si>
    <t>ЭНЕРГОСБЕРЕЖЕНИЕ И ЭНЕРГОЭФФЕКТИВНОСТЬ</t>
  </si>
  <si>
    <t>Политика ПАО «Газпром» в области энергоэффективности и энергосбережения</t>
  </si>
  <si>
    <t>СОВЕТ ДИРЕКТОРОВ</t>
  </si>
  <si>
    <t>КОМИТЕТЫ ПРИ СОВЕТЕ ДИРЕКТОРОВ</t>
  </si>
  <si>
    <t xml:space="preserve">ПРАВЛЕНИЕ </t>
  </si>
  <si>
    <t>Количество членов Правления</t>
  </si>
  <si>
    <t>Количество женщин в Правлении</t>
  </si>
  <si>
    <t>Комитет Совета директоров ПАО «Газпром» по аудиту</t>
  </si>
  <si>
    <t>Комитет Совета директоров ПАО «Газпром» по назначениям и вознаграждениям</t>
  </si>
  <si>
    <t>Количество директоров в Совете</t>
  </si>
  <si>
    <t>Количество заседаний</t>
  </si>
  <si>
    <t>Количество заседаний, в т.ч.:</t>
  </si>
  <si>
    <t>очных заседаний</t>
  </si>
  <si>
    <t>Исполнительные директоры</t>
  </si>
  <si>
    <t>Неисполнительные директоры</t>
  </si>
  <si>
    <t>Независимые директоры</t>
  </si>
  <si>
    <t>Уровень участия в заседаниях Совета директоров</t>
  </si>
  <si>
    <t>человек</t>
  </si>
  <si>
    <t>штук</t>
  </si>
  <si>
    <t xml:space="preserve">Председатель - независимый директор </t>
  </si>
  <si>
    <t>Общая численность, в т.ч.:</t>
  </si>
  <si>
    <t>да</t>
  </si>
  <si>
    <t>н/д</t>
  </si>
  <si>
    <t>Кодекс корпоративного управления ПАО «Газпром»</t>
  </si>
  <si>
    <t>Устав ПАО «Газпром»</t>
  </si>
  <si>
    <t>Политика ПАО «Газпром» в области качества</t>
  </si>
  <si>
    <t>Антикоррупционная политика ПАО «Газпром»</t>
  </si>
  <si>
    <t>Политика управления рисками и внутреннего контроля
ПАО «Газпром»</t>
  </si>
  <si>
    <t>Положение об Общем собрании акционеров</t>
  </si>
  <si>
    <t>Положение о Совете директоров</t>
  </si>
  <si>
    <t>Положение о Комитете Совета директоров по аудиту</t>
  </si>
  <si>
    <t>Положение о Комитете Совета директоров по назначениям и вознаграждениям</t>
  </si>
  <si>
    <t>Положение о Правлении</t>
  </si>
  <si>
    <t>https://www.gazprom.ru/f/posts/93/485406/risk-internal-control-policy.pdf</t>
  </si>
  <si>
    <t>КОРПОРАТИВНЫЕ ДОКУМЕНТЫ</t>
  </si>
  <si>
    <t>ПЕРСОНАЛ</t>
  </si>
  <si>
    <t>Списочная численность персонала</t>
  </si>
  <si>
    <t>Текучесть кадров</t>
  </si>
  <si>
    <t>Доля женщин среди руководящих работников</t>
  </si>
  <si>
    <t>Социальные расходы</t>
  </si>
  <si>
    <t>млрд. руб</t>
  </si>
  <si>
    <t>Расходы на оплату труда</t>
  </si>
  <si>
    <t>тыс. человек</t>
  </si>
  <si>
    <t>тыс. рублей</t>
  </si>
  <si>
    <t>Доля женщин среди работников Группы Газпром</t>
  </si>
  <si>
    <t>Число женщин среди работников Группы Газпром</t>
  </si>
  <si>
    <t>Доля женщин среди специалистов и служащих</t>
  </si>
  <si>
    <t>час</t>
  </si>
  <si>
    <t>Среднее количество часов обучения:</t>
  </si>
  <si>
    <t>на одного рабочего</t>
  </si>
  <si>
    <t>на одного руководителя, специалиста, служащего</t>
  </si>
  <si>
    <t>Число мужчин среди работников Группы Газпром</t>
  </si>
  <si>
    <t>выплаты по ДМС на целевые профилактические мероприятия</t>
  </si>
  <si>
    <t>выплаты по ДМС на реабилитационно-восстановительное лечение</t>
  </si>
  <si>
    <t>млн. руб</t>
  </si>
  <si>
    <t>Доля мужчин среди работников Группы Газпром</t>
  </si>
  <si>
    <t>Число мужчин среди руководящих работников</t>
  </si>
  <si>
    <t>Доля мужчин среди руководящих работников</t>
  </si>
  <si>
    <t>Число женщин среди руководящих работников</t>
  </si>
  <si>
    <t>Число мужчин среди специалистов и служащих</t>
  </si>
  <si>
    <t>Доля мужчин среди специалистов и служащих</t>
  </si>
  <si>
    <t>Число женщин среди специалистов и служащих</t>
  </si>
  <si>
    <t>Число мужчин среди рабочих</t>
  </si>
  <si>
    <t>Доля мужчин среди рабочих</t>
  </si>
  <si>
    <t>Число женщин среди рабочих</t>
  </si>
  <si>
    <t>Доля женщин среди рабочих</t>
  </si>
  <si>
    <t>ПРОИЗВОДСТВЕННАЯ БЕЗОПАСНОСТЬ</t>
  </si>
  <si>
    <t>Политика ПАО «Газпром» в области охраны труда, промышленной
и пожарной безопасности, безопасности дорожного движения</t>
  </si>
  <si>
    <t>количество пострадавших</t>
  </si>
  <si>
    <t>в т. ч. количество погибших</t>
  </si>
  <si>
    <t>Количество пострадавших и погибших при несчастных случаях:</t>
  </si>
  <si>
    <t>Коэффициент частоты травм с временной потерей трудоспособности (LTIFR):</t>
  </si>
  <si>
    <t xml:space="preserve"> Число пострадавших в результате несчастных случаев с потерей рабочего времени / общее число часов, отработанных всем персоналом × 1 000 000</t>
  </si>
  <si>
    <t>Число пострадавших в результате несчастных случаев со смертельным исходом / общее число часов, отработанных всем персоналом × 100 000 000</t>
  </si>
  <si>
    <t>Коэффициент частоты смертельного травматизма (FАR):</t>
  </si>
  <si>
    <t>Число пострадавших в результате несчастных случаев / среднесписочная численность работников × 1 000</t>
  </si>
  <si>
    <t>Коэффициент частоты травматизма:</t>
  </si>
  <si>
    <t>Число случаев впервые выявленных профессиональных заболеваний / общее число часов, отработанных всем персоналом × 1 000 000</t>
  </si>
  <si>
    <t>Инциденты</t>
  </si>
  <si>
    <t>Аварии</t>
  </si>
  <si>
    <t>Количество аварий и инцидентов в сфере промышленной безопасности:</t>
  </si>
  <si>
    <t>Расходы на охрану труда:</t>
  </si>
  <si>
    <t>МЕСТНЫЕ СООБЩЕСТВА</t>
  </si>
  <si>
    <t>Расходы на поддержку коренных малочисленных народов (КМН)</t>
  </si>
  <si>
    <t>ПАО "Газпром"</t>
  </si>
  <si>
    <t>https://www.gazprom.ru/f/posts/16/470433/quality-policy_rus.pdf</t>
  </si>
  <si>
    <t>https://www.gazprom.ru/f/posts/60/091228/2019-09-17-safety-policy.pdf</t>
  </si>
  <si>
    <t>КОРПОРАТИВНЫЕ ПОЛИТИКИ</t>
  </si>
  <si>
    <t>https://www.gazprom.ru/f/posts/73/278066/environmental_policy.pdf</t>
  </si>
  <si>
    <t>https://www.gazprom.ru/f/posts/60/091228/2018-11-20-energetic-policy.pdf</t>
  </si>
  <si>
    <t>https://www.gazprom.ru/f/posts/60/091228/kodeks_korporativnogo_upravleniya_rus_30.06.2017.pdf</t>
  </si>
  <si>
    <t>https://www.gazprom.ru/f/posts/71/134221/dividend-policy-24-12-19.pdf</t>
  </si>
  <si>
    <t>Летучие органические соединения (ЛОС)</t>
  </si>
  <si>
    <t>Водоотведение в поверхностные водные объекты</t>
  </si>
  <si>
    <t>https://www.gazprom.ru/f/posts/60/091228/2022-04-28-sustainability-policy.pdf</t>
  </si>
  <si>
    <t>Общее потребление энергии внутри Группы Газпром *</t>
  </si>
  <si>
    <t xml:space="preserve">Общее потребление тепловой и электрической энергии в Группе Газпром на собственные технологические нужды
</t>
  </si>
  <si>
    <t>млн. кВт•ч</t>
  </si>
  <si>
    <t>Нефтетопливо (бензин, керосин, мазут, СПГ)</t>
  </si>
  <si>
    <t>Комитет Совета директоров ПАО «Газпром» по устойчивому развитию</t>
  </si>
  <si>
    <t>Количество рассмотренных вопросов, относящихся к устойчивому развитию</t>
  </si>
  <si>
    <t>https://www.gazprom.ru/f/posts/60/091228/regulation-board-directors-audit-committee-20-08-2021.pdf</t>
  </si>
  <si>
    <t>https://www.gazprom.ru/f/posts/60/091228/2019-10-17-regulation-board-directors-appointments-rewards-committee-ru.pdf</t>
  </si>
  <si>
    <t>Положение о Комитете Совета директоров по устойчивому развитию</t>
  </si>
  <si>
    <t>https://www.gazprom.ru/f/posts/60/091228/committee-board-directors-sustainable-development-regulations-13-07-2021-ru.pdf</t>
  </si>
  <si>
    <t>https://www.gazprom.ru/f/posts/60/091228/anti-corruption-policy-2022-04-15-ru.pdf</t>
  </si>
  <si>
    <t>Кодекс корпоративной этики ПАО  «Газпром»</t>
  </si>
  <si>
    <t>Дивидендная политика ПАО  «Газпром»</t>
  </si>
  <si>
    <t>руководителей, специалистов и других служащих</t>
  </si>
  <si>
    <t>Компании периметра ЕСУПБ</t>
  </si>
  <si>
    <r>
      <t>54</t>
    </r>
    <r>
      <rPr>
        <sz val="11"/>
        <color rgb="FFFF0000"/>
        <rFont val="Calibri"/>
        <family val="2"/>
        <charset val="204"/>
        <scheme val="minor"/>
      </rPr>
      <t>*</t>
    </r>
  </si>
  <si>
    <r>
      <t xml:space="preserve">* </t>
    </r>
    <r>
      <rPr>
        <sz val="10"/>
        <rFont val="Calibri"/>
        <family val="2"/>
        <charset val="204"/>
        <scheme val="minor"/>
      </rPr>
      <t xml:space="preserve">Снижение показателя связано с изменением порядка учета и регистрации техногенных событий. </t>
    </r>
  </si>
  <si>
    <t>Расходы на промышленную безопасность:</t>
  </si>
  <si>
    <t>Компании электроэнергетического бизнеса</t>
  </si>
  <si>
    <t>Компании нефтяного бизнеса</t>
  </si>
  <si>
    <t>Удельные выбросы ПГ (охват 1) в организациях Группы Газпром в 
Российской Федерации</t>
  </si>
  <si>
    <t>Газовый бизнес Группы Газпром</t>
  </si>
  <si>
    <t>Газпром нефть</t>
  </si>
  <si>
    <t>Газпром переработка</t>
  </si>
  <si>
    <r>
      <t>млн т СО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-экв.</t>
    </r>
  </si>
  <si>
    <r>
      <t>кг CO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-экв. / т н. э. реализованных продуктов</t>
    </r>
  </si>
  <si>
    <t>Косвенные энергетические выбросы ПГ (охват 2)</t>
  </si>
  <si>
    <t>В границы СЭМ ПАО «Газпром» включены структурные подразделения Администрации
Компании, 37 дочерних обществ со 100 % участием, заня-
тых в основных видах деятельности,
Корпоративный
научно-технический
центр экологической безопасности
и энергоэффективности
ООО «Газпром
ВНИИГАЗ» и Экологическая инспекция ПАО «Газпром».</t>
  </si>
  <si>
    <t>14 152,7*</t>
  </si>
  <si>
    <t xml:space="preserve">В 2021 году в связи с расширением контура сбора информации был изменен подход к пересчету экономии электроэнергии из киловатт-часов в джоули (применен прямой пересчет с помощью коэффициента
1 млн кВт•ч = 0,0036 ГДж). С учетом изменения подхода был выполнен ретроспективный пересчет показателей за периоды, предшествующие 2021 году. </t>
  </si>
  <si>
    <t xml:space="preserve">** ПАО «Газпром» — головная компания Группы Газпром — Публичное акционерное общество «Газпром» — и совокупность его 100 % ДО и организаций, занятых в деятельности по геологоразведке, добыче, транспортировке, подземному хранению, переработке углеводородов, обеспечению работы ЕСГ. </t>
  </si>
  <si>
    <t>https://www.gazprom.ru/f/posts/82/515293/veritas-certificate-2022-ru.pdf</t>
  </si>
  <si>
    <t>Система управления энергоэффективностью охватывает структур-
ные подразделения Администрации
ПАО «Газпром» и 28 дочерних организаций ПАО «Газпром» по добыче, транспортировке, подземному хранению
и переработке газа, а также по энерго- и водоснабжению и эксплуатации энергетического оборудования объектов ЕСГ.</t>
  </si>
  <si>
    <t>Комитет Совета директоров ПАО «Газпром» по импортозамещению и технологическому развитию</t>
  </si>
  <si>
    <t>https://www.gazprom.ru/f/posts/60/091228/gazprom-articles-2023-06-30-ru.pdf</t>
  </si>
  <si>
    <t>https://www.gazprom.ru/f/posts/60/091228/regulations-shareholders-meeting-2023-06-30-ru.pdf</t>
  </si>
  <si>
    <t>https://www.gazprom.ru/f/posts/60/091228/regulations-board-of-directors-2023-06-30.pdf</t>
  </si>
  <si>
    <t>https://www.gazprom.ru/f/posts/60/091228/regulations-management-committee-2023-06-30.pdf</t>
  </si>
  <si>
    <t>https://www.gazprom.ru/f/posts/60/091228/2014-02-25-codex-of-corporate-ethics-2022-09-20-edit-2023.pdf</t>
  </si>
  <si>
    <t xml:space="preserve">
* данные приведены в отношении дочерних обществ, осуществляющих основные виды деятельности ПАО «Газпром» (добыча, переработка, транспортировка и подземное хранение газа).</t>
  </si>
  <si>
    <t>Среднемесячная заработная плата *</t>
  </si>
  <si>
    <t>Группа Газпром**</t>
  </si>
  <si>
    <t>Количество пожаров на объектах защиты ПАО «Газпром»</t>
  </si>
  <si>
    <r>
      <t xml:space="preserve">Газпром нефтехим Салават </t>
    </r>
    <r>
      <rPr>
        <sz val="9"/>
        <color rgb="FFFF0000"/>
        <rFont val="Calibri"/>
        <family val="2"/>
        <charset val="204"/>
        <scheme val="minor"/>
      </rPr>
      <t>**</t>
    </r>
  </si>
  <si>
    <r>
      <t>Компании нефтяного бизнеса</t>
    </r>
    <r>
      <rPr>
        <sz val="9"/>
        <color rgb="FFFF0000"/>
        <rFont val="Calibri"/>
        <family val="2"/>
        <charset val="204"/>
        <scheme val="minor"/>
      </rPr>
      <t xml:space="preserve"> ***</t>
    </r>
  </si>
  <si>
    <r>
      <t xml:space="preserve">*** </t>
    </r>
    <r>
      <rPr>
        <i/>
        <sz val="10"/>
        <rFont val="Calibri"/>
        <family val="2"/>
        <charset val="204"/>
        <scheme val="minor"/>
      </rPr>
      <t>Данные ПАО «Газпром нефть» указаны без учета зарубежных активов Группы Газпром нефть в Сербии, Ираке, Италии, странах
Восточной Европы и Средней Азии</t>
    </r>
  </si>
  <si>
    <r>
      <t>Газпром нефтехим Салават</t>
    </r>
    <r>
      <rPr>
        <sz val="9"/>
        <color rgb="FFFF0000"/>
        <rFont val="Calibri"/>
        <family val="2"/>
        <charset val="204"/>
        <scheme val="minor"/>
      </rPr>
      <t>**</t>
    </r>
  </si>
  <si>
    <t>Коэффициент профессиональных заболеваний (ODRIFR):</t>
  </si>
  <si>
    <t>ЕСУПБ - Единая система управления производственной безопасностью.
В организационный периметр ЕСУПБ входят ПАО «Газпром», его основные
ДО по добыче, подготовке, транспортировке, переработке, распределению
и хранению природного газа, газового конденсата и нефти, а также дочерние
общества и организации, обеспечивающие работу ЕСГ.
В 2022  году периметр ЕСУПБ был расширен. В список организаций, на кото-
рый распространяется ЕСУПБ, были включены Администрация и 15 филиа-
лов ПАО «Газпром», 79 дочерних обществ и организаций ПАО «Газпром», а также
Группа Газпром нефть, Газпром энергохолдинг, Группа Газпром межрегионгаз,
ООО «Газпром ГНП холдинг» и его дочерние общества.
По состоянию на 31 декабря 2022 г. общая списочная численность работни-
ков периметра ЕСУПБ составила более 621,5 тыс. человек.
В ЕСУПБ не включены представительства Газпрома на территории других стран.</t>
  </si>
  <si>
    <t>Объем инвестиций Группы Газпром по программам развития
газоснабжения и газификации, млрд руб.</t>
  </si>
  <si>
    <t>ООО "Газпром межрегионгаз"</t>
  </si>
  <si>
    <t>Фактический объем финансирования ООО «Газпром межрегионгаз» программ развития газоснабжения и газификации регионов Российской Федерации</t>
  </si>
  <si>
    <t>Фактический объем инвестиций в рамках инвестиционной программы ПАО «Газпром» на развитие газоснабжения и газификации</t>
  </si>
  <si>
    <t>Фактический объем инвестиций в рамках инвестиционных программ дочерних
обществ основных видов деятельности ПАО «Газпром» на развитие газоснабжения и газификации</t>
  </si>
  <si>
    <t>ДО основных видов деятельности 
ПАО "Газпром"</t>
  </si>
  <si>
    <t>&gt; 2 000</t>
  </si>
  <si>
    <t>&gt; 3500</t>
  </si>
  <si>
    <t>&gt; 3 900</t>
  </si>
  <si>
    <t>Количество профинансированных Группой Газпром благотворительных 
и спонсорских мероприятий</t>
  </si>
  <si>
    <t xml:space="preserve">ГОСТ Р ИСО 45001–2020 "Системы менеджмента безопасности труда и охраны здоровья"   
</t>
  </si>
  <si>
    <t>Сертификацию
на соответствие требованиям
национального стандарта
ГОСТ Р ИСО 45001-2020
прошли в 2022 г. ПАО «Газпром»
и 59 его дочерних компаний
с общей численностью
персонала более
566 тыс. человек.</t>
  </si>
  <si>
    <t>https://www.gazprom.ru/f/posts/19/638003/sertificate-gost-iso-45001-2020.pdf</t>
  </si>
  <si>
    <t>ГОСТ Р ИСО 9001-2015 «Системы менеджмента качества. Требования»</t>
  </si>
  <si>
    <t>https://www.gazprom.ru/f/posts/16/470433/2022-12-16-gost-r-iso-9001-2015.pdf</t>
  </si>
  <si>
    <r>
      <rPr>
        <b/>
        <sz val="11"/>
        <color theme="1"/>
        <rFont val="Calibri"/>
        <family val="2"/>
        <charset val="204"/>
        <scheme val="minor"/>
      </rPr>
      <t>ГОСТ Р ИСО 14001–2016 "Системы экологического менеджмента. Требования и руководство по применению".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</si>
  <si>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https://www.gazprom.ru/f/posts/73/278066/certificate_iso_14001-2016.pdf</t>
  </si>
  <si>
    <t xml:space="preserve">ISO 50001:2018 «Системы энергетического менеджмента» </t>
  </si>
  <si>
    <t>Потребление воды (забрано, получено воды, всего), всего</t>
  </si>
  <si>
    <t>Доля рециклинга (оборотной и повторно используемой) воды</t>
  </si>
  <si>
    <t>в т. ч. пресной (из поверхностных и подземных источников, систем водоснабжения коммунального назначения и прочих систем водоснабжения)</t>
  </si>
  <si>
    <t>в т.ч. непресной</t>
  </si>
  <si>
    <t>Доля сточных вод без очистки в общем объеме сброса</t>
  </si>
  <si>
    <t>Расходы на сохранение биоразнообразия и охрану природных территорий</t>
  </si>
  <si>
    <t>единиц</t>
  </si>
  <si>
    <t>Количество штрафов, наложенных за несоблюдение экологического законодательства и нормативных требований</t>
  </si>
  <si>
    <t>Плата за негативное воздействие на окружающую среду</t>
  </si>
  <si>
    <t>Доля нормативно чистых и нормативно очищенных вод</t>
  </si>
  <si>
    <t>Удельные выбросы ПГ (охват 3) для реализованных продуктов</t>
  </si>
  <si>
    <t>кг CO2-экв. / барр. н. э. реализованных продуктов</t>
  </si>
  <si>
    <t xml:space="preserve">Количество коллективных трудовых споров </t>
  </si>
  <si>
    <t>Группа Газпром***</t>
  </si>
  <si>
    <t>тыс. чел.</t>
  </si>
  <si>
    <t>Количество школ, участвующих в проекте «Газпром-классы»</t>
  </si>
  <si>
    <t>Численность прошедших производственную практику в организациях Группы Газпром студентов</t>
  </si>
  <si>
    <t>чел.</t>
  </si>
  <si>
    <t>Списочная численность работников организаций Группы Газпром, применяющих вахтовый метод организации работ</t>
  </si>
  <si>
    <t>Численность получающих пенсии участников пенсионной программы организаций Группы Газпром</t>
  </si>
  <si>
    <t xml:space="preserve">штук </t>
  </si>
  <si>
    <t>Затраты на программы личного страхования здоровья, в т.ч.:</t>
  </si>
  <si>
    <t>Численность трудоустроенных в организации Группы Газпром выпускников образовательных организаций среднего профессионального и высшего образования</t>
  </si>
  <si>
    <t xml:space="preserve">Количество вузов-партнеров </t>
  </si>
  <si>
    <t>ПАО «Газпром»</t>
  </si>
  <si>
    <t xml:space="preserve">Количество объектов в рамках проекта «Газпром-детям» </t>
  </si>
  <si>
    <t xml:space="preserve">КОРПОРАТИВНАЯ ЭТИКА </t>
  </si>
  <si>
    <t>Количество случаев конфликта интересов у единоличных исполнительных органов подконтрольных ПАО «Газпром»
организаций</t>
  </si>
  <si>
    <t>Численность работников, прошедших обучение в области норм корпоративной этики</t>
  </si>
  <si>
    <t>Численность работников, прошедших обучение по темам
в области противодействия коррупции</t>
  </si>
  <si>
    <t>чел</t>
  </si>
  <si>
    <t>Численность работников, прошедших обучение в области производственной безопасности</t>
  </si>
  <si>
    <r>
      <t xml:space="preserve">Подтвержденные случаи коррупции*                                           </t>
    </r>
    <r>
      <rPr>
        <i/>
        <sz val="11"/>
        <color theme="1"/>
        <rFont val="Calibri"/>
        <family val="2"/>
        <charset val="204"/>
        <scheme val="minor"/>
      </rPr>
      <t>*в определении ст. 1 Федерального закона от 25 декабря 2008 г. № 273-ФЗ «О противодействии коррупции» с последующими изменениями и дополнениями, а также на основании вынесенных решений судов Российской Федерации</t>
    </r>
  </si>
  <si>
    <t xml:space="preserve">ЭКОЛОГИЧЕСКОЕ ОБУЧЕНИЕ ПЕРСОНАЛА </t>
  </si>
  <si>
    <t>Количество работников, прошедших экологическое обучение</t>
  </si>
  <si>
    <t xml:space="preserve">Группа Газпром </t>
  </si>
  <si>
    <t>https://sustainability.gazpromreport.ru/2022/environmental-protection/annex/</t>
  </si>
  <si>
    <t>Контур сбора информации (если не указано иное):</t>
  </si>
  <si>
    <r>
      <t xml:space="preserve">* </t>
    </r>
    <r>
      <rPr>
        <sz val="11"/>
        <color theme="1"/>
        <rFont val="Calibri"/>
        <family val="2"/>
        <charset val="204"/>
        <scheme val="minor"/>
      </rPr>
      <t xml:space="preserve">См. пояснение здесь: </t>
    </r>
  </si>
  <si>
    <t>https://sustainability.gazpromreport.ru/2021/3-environmental-protecti/annex/</t>
  </si>
  <si>
    <t>ПОПУТНЫЙ НЕФТЯНОЙ ГАЗ (ПНГ) **</t>
  </si>
  <si>
    <t>Сожжено на факелах</t>
  </si>
  <si>
    <t>https://sustainability.gazpromreport.ru/2022/environmental-protection/atmospheric-air-protection/</t>
  </si>
  <si>
    <r>
      <t xml:space="preserve">* </t>
    </r>
    <r>
      <rPr>
        <i/>
        <sz val="11"/>
        <color theme="1"/>
        <rFont val="Calibri"/>
        <family val="2"/>
        <charset val="204"/>
        <scheme val="minor"/>
      </rPr>
      <t>содержание показателя см.:</t>
    </r>
  </si>
  <si>
    <t>https://sustainability.gazpromreport.ru/2022/environmental-protection/energy-saving/</t>
  </si>
  <si>
    <t>** контур сбора данных на 2020 г. см.:</t>
  </si>
  <si>
    <t>https://sustainability.gazpromreport.ru/2020/5-in-dialogue-with-society/5-1-gazprom-personnel/</t>
  </si>
  <si>
    <t>** контур сбора данных на 2021 и 2022 гг. см.:</t>
  </si>
  <si>
    <t>https://sustainability.gazpromreport.ru/2022/employee-development/hr-management/</t>
  </si>
  <si>
    <r>
      <t xml:space="preserve">*** </t>
    </r>
    <r>
      <rPr>
        <i/>
        <sz val="10"/>
        <color theme="1"/>
        <rFont val="Calibri"/>
        <family val="2"/>
        <charset val="204"/>
        <scheme val="minor"/>
      </rPr>
      <t>включая пенсионеров и членов семей работников</t>
    </r>
  </si>
  <si>
    <t>Численность работников, застрахованных по системе ДМС</t>
  </si>
  <si>
    <t>рабочих</t>
  </si>
  <si>
    <t>человеко-курс</t>
  </si>
  <si>
    <r>
      <t>**** П</t>
    </r>
    <r>
      <rPr>
        <i/>
        <sz val="11"/>
        <color theme="1"/>
        <rFont val="Calibri"/>
        <family val="2"/>
        <charset val="204"/>
        <scheme val="minor"/>
      </rPr>
      <t>одробнее см. таблицу "Показатели в области реализации обучающих программ в Группе Газпром"</t>
    </r>
    <r>
      <rPr>
        <sz val="11"/>
        <color theme="1"/>
        <rFont val="Calibri"/>
        <family val="2"/>
        <charset val="204"/>
        <scheme val="minor"/>
      </rPr>
      <t>:</t>
    </r>
  </si>
  <si>
    <t>Численность работников, прошедших обучение по программам повышения квалификации и профессиональной переподготовки****:</t>
  </si>
  <si>
    <r>
      <rPr>
        <sz val="10"/>
        <color rgb="FFFF0000"/>
        <rFont val="Calibri"/>
        <family val="2"/>
        <charset val="204"/>
        <scheme val="minor"/>
      </rPr>
      <t>**</t>
    </r>
    <r>
      <rPr>
        <sz val="10"/>
        <rFont val="Calibri"/>
        <family val="2"/>
        <charset val="204"/>
        <scheme val="minor"/>
      </rPr>
      <t xml:space="preserve"> Указано для ООО «Газпром нефтехим Салават»</t>
    </r>
  </si>
  <si>
    <t>** Пояснения к показателям и контуру сбора данных приведены в таблице "Использование ПНГ на территории России в целом по Группе Газпром", см.:</t>
  </si>
  <si>
    <t xml:space="preserve">Водоотведение на рельеф </t>
  </si>
  <si>
    <t>Водоотведение в подземные горизонты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</si>
</sst>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.0"/>
    <numFmt numFmtId="166" formatCode="#,##0.00_ ;\-#,##0.00\ "/>
    <numFmt numFmtId="167" formatCode="#,##0_ ;\-#,##0\ 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color theme="0" tint="-0.499984740745262"/>
      <name val="Calibri"/>
      <family val="2"/>
      <charset val="204"/>
      <scheme val="minor"/>
    </font>
    <font>
      <sz val="10"/>
      <color indexed="63"/>
      <name val="Arial"/>
      <family val="2"/>
    </font>
    <font>
      <sz val="9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10" fillId="0" borderId="0"/>
    <xf numFmtId="0" fontId="11" fillId="0" borderId="0"/>
    <xf numFmtId="0" fontId="15" fillId="3" borderId="4"/>
    <xf numFmtId="43" fontId="25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1" xfId="0" applyFont="1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0" fillId="0" borderId="4" xfId="0" applyFont="1" applyBorder="1"/>
    <xf numFmtId="0" fontId="2" fillId="0" borderId="1" xfId="0" applyFont="1" applyBorder="1" applyAlignment="1">
      <alignment wrapText="1"/>
    </xf>
    <xf numFmtId="0" fontId="2" fillId="2" borderId="0" xfId="0" applyFont="1" applyFill="1"/>
    <xf numFmtId="0" fontId="2" fillId="2" borderId="0" xfId="0" applyFont="1" applyFill="1" applyBorder="1" applyAlignment="1">
      <alignment wrapText="1"/>
    </xf>
    <xf numFmtId="4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Fill="1" applyBorder="1"/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6" xfId="0" applyFont="1" applyBorder="1" applyAlignment="1">
      <alignment wrapText="1"/>
    </xf>
    <xf numFmtId="0" fontId="2" fillId="0" borderId="1" xfId="0" applyFont="1" applyFill="1" applyBorder="1"/>
    <xf numFmtId="0" fontId="5" fillId="0" borderId="2" xfId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8" fillId="0" borderId="0" xfId="0" applyFont="1"/>
    <xf numFmtId="0" fontId="2" fillId="0" borderId="9" xfId="0" applyFont="1" applyBorder="1"/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quotePrefix="1" applyBorder="1" applyAlignment="1">
      <alignment horizontal="center"/>
    </xf>
    <xf numFmtId="0" fontId="12" fillId="0" borderId="0" xfId="0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0" fillId="0" borderId="5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2" xfId="1" applyBorder="1" applyAlignment="1">
      <alignment wrapText="1"/>
    </xf>
    <xf numFmtId="0" fontId="5" fillId="0" borderId="0" xfId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1" applyFill="1" applyAlignment="1">
      <alignment horizontal="left"/>
    </xf>
    <xf numFmtId="0" fontId="5" fillId="0" borderId="0" xfId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4" xfId="0" applyFont="1" applyBorder="1"/>
    <xf numFmtId="0" fontId="8" fillId="0" borderId="4" xfId="0" applyFont="1" applyBorder="1"/>
    <xf numFmtId="0" fontId="0" fillId="0" borderId="0" xfId="0" applyBorder="1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2" fillId="0" borderId="9" xfId="0" applyFont="1" applyBorder="1" applyAlignment="1">
      <alignment wrapText="1"/>
    </xf>
    <xf numFmtId="0" fontId="5" fillId="0" borderId="10" xfId="1" applyBorder="1" applyAlignment="1">
      <alignment wrapText="1"/>
    </xf>
    <xf numFmtId="0" fontId="0" fillId="0" borderId="10" xfId="0" applyFill="1" applyBorder="1" applyAlignment="1">
      <alignment horizontal="center"/>
    </xf>
    <xf numFmtId="0" fontId="12" fillId="0" borderId="2" xfId="0" applyFont="1" applyBorder="1" applyAlignment="1">
      <alignment wrapText="1"/>
    </xf>
    <xf numFmtId="0" fontId="5" fillId="0" borderId="6" xfId="1" applyBorder="1"/>
    <xf numFmtId="0" fontId="0" fillId="0" borderId="1" xfId="0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2" borderId="4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Border="1" applyAlignment="1">
      <alignment horizontal="center" wrapText="1"/>
    </xf>
    <xf numFmtId="0" fontId="2" fillId="2" borderId="0" xfId="0" applyFont="1" applyFill="1" applyBorder="1"/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4" xfId="0" applyFont="1" applyBorder="1"/>
    <xf numFmtId="0" fontId="14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7" fillId="0" borderId="4" xfId="0" applyFont="1" applyBorder="1"/>
    <xf numFmtId="0" fontId="1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0" fillId="0" borderId="0" xfId="0" applyFill="1" applyBorder="1"/>
    <xf numFmtId="0" fontId="0" fillId="0" borderId="2" xfId="0" applyBorder="1"/>
    <xf numFmtId="3" fontId="0" fillId="0" borderId="0" xfId="0" applyNumberForma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2" fillId="0" borderId="4" xfId="0" applyFont="1" applyFill="1" applyBorder="1"/>
    <xf numFmtId="0" fontId="2" fillId="0" borderId="6" xfId="0" applyFont="1" applyFill="1" applyBorder="1" applyAlignment="1">
      <alignment wrapText="1"/>
    </xf>
    <xf numFmtId="0" fontId="5" fillId="0" borderId="7" xfId="1" applyBorder="1" applyAlignment="1">
      <alignment wrapText="1"/>
    </xf>
    <xf numFmtId="0" fontId="0" fillId="0" borderId="7" xfId="0" applyFill="1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3" xfId="0" applyBorder="1"/>
    <xf numFmtId="164" fontId="2" fillId="0" borderId="0" xfId="0" applyNumberFormat="1" applyFont="1" applyBorder="1" applyAlignment="1">
      <alignment horizontal="center"/>
    </xf>
    <xf numFmtId="0" fontId="8" fillId="0" borderId="4" xfId="0" applyFont="1" applyBorder="1" applyAlignment="1">
      <alignment wrapText="1"/>
    </xf>
    <xf numFmtId="164" fontId="0" fillId="0" borderId="5" xfId="0" applyNumberForma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8" fillId="0" borderId="5" xfId="0" applyFont="1" applyFill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5" xfId="0" applyFont="1" applyBorder="1" applyAlignment="1">
      <alignment horizontal="center"/>
    </xf>
    <xf numFmtId="0" fontId="0" fillId="0" borderId="8" xfId="0" applyBorder="1"/>
    <xf numFmtId="0" fontId="17" fillId="0" borderId="4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0" fillId="0" borderId="3" xfId="0" applyFill="1" applyBorder="1"/>
    <xf numFmtId="0" fontId="0" fillId="0" borderId="5" xfId="0" applyFill="1" applyBorder="1"/>
    <xf numFmtId="0" fontId="0" fillId="0" borderId="8" xfId="0" applyFill="1" applyBorder="1"/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0" fillId="0" borderId="9" xfId="0" applyFont="1" applyFill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/>
    <xf numFmtId="0" fontId="5" fillId="0" borderId="4" xfId="1" applyBorder="1"/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165" fontId="7" fillId="0" borderId="5" xfId="0" applyNumberFormat="1" applyFont="1" applyBorder="1" applyAlignment="1">
      <alignment horizontal="center"/>
    </xf>
    <xf numFmtId="164" fontId="0" fillId="0" borderId="0" xfId="0" applyNumberFormat="1" applyBorder="1"/>
    <xf numFmtId="165" fontId="0" fillId="0" borderId="0" xfId="0" applyNumberFormat="1" applyFill="1" applyBorder="1" applyAlignment="1">
      <alignment horizontal="center"/>
    </xf>
    <xf numFmtId="0" fontId="22" fillId="0" borderId="4" xfId="0" applyFont="1" applyBorder="1"/>
    <xf numFmtId="0" fontId="12" fillId="0" borderId="9" xfId="0" applyFont="1" applyBorder="1" applyAlignment="1">
      <alignment wrapText="1"/>
    </xf>
    <xf numFmtId="0" fontId="0" fillId="0" borderId="2" xfId="0" applyFill="1" applyBorder="1"/>
    <xf numFmtId="0" fontId="23" fillId="0" borderId="4" xfId="0" applyFont="1" applyFill="1" applyBorder="1" applyAlignment="1">
      <alignment wrapText="1"/>
    </xf>
    <xf numFmtId="165" fontId="0" fillId="0" borderId="5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24" fillId="0" borderId="4" xfId="0" applyFont="1" applyFill="1" applyBorder="1" applyAlignment="1">
      <alignment wrapText="1"/>
    </xf>
    <xf numFmtId="0" fontId="0" fillId="0" borderId="7" xfId="0" applyFill="1" applyBorder="1"/>
    <xf numFmtId="0" fontId="2" fillId="0" borderId="1" xfId="0" applyFont="1" applyBorder="1" applyAlignment="1">
      <alignment horizontal="left" vertical="center" wrapText="1"/>
    </xf>
    <xf numFmtId="0" fontId="5" fillId="0" borderId="0" xfId="1" applyFill="1" applyBorder="1" applyAlignment="1">
      <alignment wrapText="1"/>
    </xf>
    <xf numFmtId="0" fontId="2" fillId="4" borderId="12" xfId="0" applyFont="1" applyFill="1" applyBorder="1" applyAlignment="1">
      <alignment vertical="top"/>
    </xf>
    <xf numFmtId="0" fontId="12" fillId="4" borderId="12" xfId="0" applyFont="1" applyFill="1" applyBorder="1" applyAlignment="1">
      <alignment wrapText="1"/>
    </xf>
    <xf numFmtId="0" fontId="0" fillId="4" borderId="12" xfId="0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4" fontId="2" fillId="0" borderId="3" xfId="0" applyNumberFormat="1" applyFon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2" fillId="0" borderId="0" xfId="0" applyFont="1" applyBorder="1"/>
    <xf numFmtId="2" fontId="0" fillId="0" borderId="0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165" fontId="0" fillId="0" borderId="5" xfId="0" applyNumberFormat="1" applyFill="1" applyBorder="1" applyAlignment="1">
      <alignment horizontal="center"/>
    </xf>
    <xf numFmtId="0" fontId="2" fillId="0" borderId="7" xfId="0" applyFont="1" applyBorder="1" applyAlignment="1">
      <alignment wrapText="1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2" fillId="0" borderId="2" xfId="0" applyFont="1" applyBorder="1"/>
    <xf numFmtId="166" fontId="23" fillId="0" borderId="0" xfId="5" applyNumberFormat="1" applyFont="1" applyFill="1" applyBorder="1" applyAlignment="1" applyProtection="1">
      <alignment horizontal="center" vertical="center" wrapText="1"/>
      <protection locked="0"/>
    </xf>
    <xf numFmtId="166" fontId="25" fillId="0" borderId="0" xfId="5" applyNumberFormat="1" applyFont="1" applyFill="1" applyBorder="1" applyAlignment="1" applyProtection="1">
      <alignment horizontal="center" vertical="center" wrapText="1"/>
      <protection locked="0"/>
    </xf>
    <xf numFmtId="167" fontId="25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2" fillId="2" borderId="7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2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/>
    </xf>
    <xf numFmtId="0" fontId="20" fillId="0" borderId="4" xfId="0" applyFont="1" applyBorder="1"/>
    <xf numFmtId="3" fontId="0" fillId="0" borderId="5" xfId="0" applyNumberForma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0" fontId="5" fillId="0" borderId="0" xfId="1" applyFill="1" applyBorder="1" applyAlignment="1">
      <alignment horizontal="left" vertical="top" wrapText="1"/>
    </xf>
    <xf numFmtId="0" fontId="5" fillId="0" borderId="0" xfId="1" applyBorder="1" applyAlignment="1">
      <alignment vertical="top" wrapText="1"/>
    </xf>
    <xf numFmtId="0" fontId="5" fillId="0" borderId="6" xfId="1" applyFill="1" applyBorder="1" applyAlignment="1">
      <alignment wrapText="1"/>
    </xf>
    <xf numFmtId="0" fontId="5" fillId="0" borderId="4" xfId="1" applyBorder="1" applyAlignment="1">
      <alignment wrapText="1"/>
    </xf>
    <xf numFmtId="0" fontId="5" fillId="0" borderId="0" xfId="1" applyAlignment="1">
      <alignment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6">
    <cellStyle name="fa_row_header_standard 2" xfId="4"/>
    <cellStyle name="Гиперссылка" xfId="1" builtinId="8"/>
    <cellStyle name="Обычный" xfId="0" builtinId="0"/>
    <cellStyle name="Обычный 2" xfId="3"/>
    <cellStyle name="Обычный 3" xfId="2"/>
    <cellStyle name="Финансовый" xfId="5" builtinId="3"/>
  </cellStyles>
  <dxfs count="49">
    <dxf>
      <font>
        <color theme="1"/>
      </font>
      <fill>
        <patternFill>
          <bgColor rgb="FFFFFAEB"/>
        </patternFill>
      </fill>
    </dxf>
    <dxf>
      <font>
        <color auto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auto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auto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auto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auto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  <dxf>
      <font>
        <color theme="1"/>
      </font>
      <fill>
        <patternFill>
          <bgColor rgb="FFFFFAE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ustainability.gazpromreport.ru/2020/5-in-dialogue-with-society/5-1-gazprom-personnel/" TargetMode="External"/><Relationship Id="rId2" Type="http://schemas.openxmlformats.org/officeDocument/2006/relationships/hyperlink" Target="https://www.gazprom.ru/f/posts/16/470433/2022-12-16-gost-r-iso-9001-2015.pdf" TargetMode="External"/><Relationship Id="rId1" Type="http://schemas.openxmlformats.org/officeDocument/2006/relationships/hyperlink" Target="https://www.gazprom.ru/f/posts/19/638003/sertificate-gost-iso-45001-202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sustainability.gazpromreport.ru/2022/employee-development/hr-management/" TargetMode="External"/><Relationship Id="rId4" Type="http://schemas.openxmlformats.org/officeDocument/2006/relationships/hyperlink" Target="https://sustainability.gazpromreport.ru/2022/employee-development/hr-managemen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azprom.ru/f/posts/60/091228/2019-10-17-regulation-board-directors-appointments-rewards-committee-ru.pdf" TargetMode="External"/><Relationship Id="rId1" Type="http://schemas.openxmlformats.org/officeDocument/2006/relationships/hyperlink" Target="https://www.gazprom.ru/f/posts/60/091228/regulation-board-directors-audit-committee-20-08-2021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ustainability.gazpromreport.ru/2021/3-environmental-protecti/annex/" TargetMode="External"/><Relationship Id="rId2" Type="http://schemas.openxmlformats.org/officeDocument/2006/relationships/hyperlink" Target="https://sustainability.gazpromreport.ru/2022/environmental-protection/annex/" TargetMode="External"/><Relationship Id="rId1" Type="http://schemas.openxmlformats.org/officeDocument/2006/relationships/hyperlink" Target="https://www.gazprom.ru/f/posts/73/278066/certificate_iso_14001-2016.pd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sustainability.gazpromreport.ru/2022/environmental-protection/atmospheric-air-protection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sustainability.gazpromreport.ru/2022/environmental-protection/energy-saving/" TargetMode="External"/><Relationship Id="rId1" Type="http://schemas.openxmlformats.org/officeDocument/2006/relationships/hyperlink" Target="https://www.gazprom.ru/f/posts/60/091228/2018-11-20-energetic-polic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137"/>
  <sheetViews>
    <sheetView zoomScale="80" zoomScaleNormal="80" workbookViewId="0">
      <selection activeCell="A47" sqref="A47"/>
    </sheetView>
  </sheetViews>
  <sheetFormatPr defaultRowHeight="15" x14ac:dyDescent="0.25"/>
  <cols>
    <col min="1" max="1" width="77.140625" customWidth="1"/>
    <col min="2" max="2" width="32.28515625" customWidth="1"/>
    <col min="3" max="3" width="22.85546875" style="2" customWidth="1"/>
    <col min="4" max="4" width="21.28515625" style="2" customWidth="1"/>
  </cols>
  <sheetData>
    <row r="1" spans="1:6" x14ac:dyDescent="0.25">
      <c r="B1" s="4" t="s">
        <v>1</v>
      </c>
      <c r="C1" s="1" t="s">
        <v>52</v>
      </c>
    </row>
    <row r="2" spans="1:6" x14ac:dyDescent="0.25">
      <c r="B2" s="4"/>
      <c r="C2" s="1"/>
      <c r="D2" s="3">
        <v>2020</v>
      </c>
      <c r="E2" s="3">
        <v>2021</v>
      </c>
      <c r="F2" s="3">
        <v>2022</v>
      </c>
    </row>
    <row r="3" spans="1:6" x14ac:dyDescent="0.25">
      <c r="A3" s="27" t="s">
        <v>109</v>
      </c>
      <c r="B3" s="60"/>
      <c r="C3" s="61"/>
      <c r="D3" s="62"/>
      <c r="E3" s="62"/>
      <c r="F3" s="62"/>
    </row>
    <row r="4" spans="1:6" x14ac:dyDescent="0.25">
      <c r="A4" s="26" t="s">
        <v>110</v>
      </c>
      <c r="B4" s="22" t="s">
        <v>3</v>
      </c>
      <c r="C4" s="103" t="s">
        <v>116</v>
      </c>
      <c r="D4" s="103">
        <v>477.6</v>
      </c>
      <c r="E4" s="23">
        <v>479.2</v>
      </c>
      <c r="F4" s="12">
        <v>492.2</v>
      </c>
    </row>
    <row r="5" spans="1:6" x14ac:dyDescent="0.25">
      <c r="A5" s="56" t="s">
        <v>111</v>
      </c>
      <c r="B5" s="16" t="s">
        <v>3</v>
      </c>
      <c r="C5" s="17" t="s">
        <v>12</v>
      </c>
      <c r="D5" s="17">
        <v>4.4000000000000004</v>
      </c>
      <c r="E5" s="14">
        <v>6.4</v>
      </c>
      <c r="F5" s="15">
        <v>5.9</v>
      </c>
    </row>
    <row r="6" spans="1:6" x14ac:dyDescent="0.25">
      <c r="A6" s="13"/>
      <c r="B6" s="16"/>
      <c r="C6" s="17"/>
      <c r="D6" s="17"/>
      <c r="E6" s="85"/>
      <c r="F6" s="15"/>
    </row>
    <row r="7" spans="1:6" x14ac:dyDescent="0.25">
      <c r="A7" s="13" t="s">
        <v>125</v>
      </c>
      <c r="B7" s="16" t="s">
        <v>3</v>
      </c>
      <c r="C7" s="104" t="s">
        <v>116</v>
      </c>
      <c r="D7" s="17">
        <v>342.2</v>
      </c>
      <c r="E7" s="17">
        <v>342.5</v>
      </c>
      <c r="F7" s="15">
        <v>351.7</v>
      </c>
    </row>
    <row r="8" spans="1:6" s="72" customFormat="1" x14ac:dyDescent="0.25">
      <c r="A8" s="105" t="s">
        <v>129</v>
      </c>
      <c r="B8" s="106" t="s">
        <v>3</v>
      </c>
      <c r="C8" s="38" t="s">
        <v>12</v>
      </c>
      <c r="D8" s="38">
        <v>71.7</v>
      </c>
      <c r="E8" s="38">
        <v>71.5</v>
      </c>
      <c r="F8" s="39">
        <v>71.5</v>
      </c>
    </row>
    <row r="9" spans="1:6" x14ac:dyDescent="0.25">
      <c r="A9" s="13" t="s">
        <v>119</v>
      </c>
      <c r="B9" s="16" t="s">
        <v>3</v>
      </c>
      <c r="C9" s="104" t="s">
        <v>116</v>
      </c>
      <c r="D9" s="17">
        <v>135.4</v>
      </c>
      <c r="E9" s="17">
        <v>136.69999999999999</v>
      </c>
      <c r="F9" s="15">
        <v>140.5</v>
      </c>
    </row>
    <row r="10" spans="1:6" s="72" customFormat="1" x14ac:dyDescent="0.25">
      <c r="A10" s="105" t="s">
        <v>118</v>
      </c>
      <c r="B10" s="106" t="s">
        <v>3</v>
      </c>
      <c r="C10" s="38" t="s">
        <v>12</v>
      </c>
      <c r="D10" s="38">
        <v>28.3</v>
      </c>
      <c r="E10" s="38">
        <v>28.5</v>
      </c>
      <c r="F10" s="39">
        <v>28.5</v>
      </c>
    </row>
    <row r="11" spans="1:6" x14ac:dyDescent="0.25">
      <c r="A11" s="13"/>
      <c r="B11" s="16"/>
      <c r="C11" s="17"/>
      <c r="D11" s="17"/>
      <c r="E11" s="85"/>
      <c r="F11" s="15"/>
    </row>
    <row r="12" spans="1:6" x14ac:dyDescent="0.25">
      <c r="A12" s="13" t="s">
        <v>130</v>
      </c>
      <c r="B12" s="16" t="s">
        <v>3</v>
      </c>
      <c r="C12" s="104" t="s">
        <v>116</v>
      </c>
      <c r="D12" s="107">
        <f>(D4*0.142)*0.76</f>
        <v>51.542591999999999</v>
      </c>
      <c r="E12" s="107">
        <v>52</v>
      </c>
      <c r="F12" s="15">
        <v>54.3</v>
      </c>
    </row>
    <row r="13" spans="1:6" s="73" customFormat="1" x14ac:dyDescent="0.25">
      <c r="A13" s="105" t="s">
        <v>131</v>
      </c>
      <c r="B13" s="106" t="s">
        <v>3</v>
      </c>
      <c r="C13" s="38" t="s">
        <v>12</v>
      </c>
      <c r="D13" s="38">
        <v>76</v>
      </c>
      <c r="E13" s="163">
        <v>75.900000000000006</v>
      </c>
      <c r="F13" s="165">
        <v>76</v>
      </c>
    </row>
    <row r="14" spans="1:6" x14ac:dyDescent="0.25">
      <c r="A14" s="13" t="s">
        <v>132</v>
      </c>
      <c r="B14" s="16" t="s">
        <v>3</v>
      </c>
      <c r="C14" s="104" t="s">
        <v>116</v>
      </c>
      <c r="D14" s="107">
        <f>(D4*0.142)*0.24</f>
        <v>16.276608</v>
      </c>
      <c r="E14" s="17">
        <v>16.5</v>
      </c>
      <c r="F14" s="15">
        <v>17.100000000000001</v>
      </c>
    </row>
    <row r="15" spans="1:6" s="73" customFormat="1" x14ac:dyDescent="0.25">
      <c r="A15" s="108" t="s">
        <v>112</v>
      </c>
      <c r="B15" s="106" t="s">
        <v>3</v>
      </c>
      <c r="C15" s="38" t="s">
        <v>12</v>
      </c>
      <c r="D15" s="38">
        <v>24</v>
      </c>
      <c r="E15" s="163">
        <v>24.1</v>
      </c>
      <c r="F15" s="165">
        <v>24</v>
      </c>
    </row>
    <row r="16" spans="1:6" x14ac:dyDescent="0.25">
      <c r="A16" s="13"/>
      <c r="B16" s="109"/>
      <c r="C16" s="95"/>
      <c r="D16" s="95"/>
      <c r="E16" s="85"/>
      <c r="F16" s="15"/>
    </row>
    <row r="17" spans="1:6" x14ac:dyDescent="0.25">
      <c r="A17" s="13" t="s">
        <v>133</v>
      </c>
      <c r="B17" s="16" t="s">
        <v>3</v>
      </c>
      <c r="C17" s="104" t="s">
        <v>116</v>
      </c>
      <c r="D17" s="107">
        <f>(D4*0.334)*0.587</f>
        <v>93.637300800000006</v>
      </c>
      <c r="E17" s="17">
        <v>96.4</v>
      </c>
      <c r="F17" s="15">
        <v>99.4</v>
      </c>
    </row>
    <row r="18" spans="1:6" s="72" customFormat="1" x14ac:dyDescent="0.25">
      <c r="A18" s="105" t="s">
        <v>134</v>
      </c>
      <c r="B18" s="106" t="s">
        <v>3</v>
      </c>
      <c r="C18" s="38" t="s">
        <v>12</v>
      </c>
      <c r="D18" s="38">
        <v>58.7</v>
      </c>
      <c r="E18" s="38">
        <v>58.8</v>
      </c>
      <c r="F18" s="39">
        <v>58.7</v>
      </c>
    </row>
    <row r="19" spans="1:6" x14ac:dyDescent="0.25">
      <c r="A19" s="13" t="s">
        <v>135</v>
      </c>
      <c r="B19" s="16" t="s">
        <v>3</v>
      </c>
      <c r="C19" s="104" t="s">
        <v>116</v>
      </c>
      <c r="D19" s="107">
        <f>(D4*0.334)*0.413</f>
        <v>65.881099200000008</v>
      </c>
      <c r="E19" s="17">
        <v>67.5</v>
      </c>
      <c r="F19" s="15">
        <v>69.900000000000006</v>
      </c>
    </row>
    <row r="20" spans="1:6" s="72" customFormat="1" x14ac:dyDescent="0.25">
      <c r="A20" s="105" t="s">
        <v>120</v>
      </c>
      <c r="B20" s="106" t="s">
        <v>3</v>
      </c>
      <c r="C20" s="38" t="s">
        <v>12</v>
      </c>
      <c r="D20" s="38">
        <v>41.3</v>
      </c>
      <c r="E20" s="38">
        <v>41.2</v>
      </c>
      <c r="F20" s="39">
        <v>41.3</v>
      </c>
    </row>
    <row r="21" spans="1:6" s="52" customFormat="1" x14ac:dyDescent="0.25">
      <c r="A21" s="84"/>
      <c r="B21" s="109"/>
      <c r="C21" s="95"/>
      <c r="D21" s="95"/>
      <c r="E21" s="164"/>
      <c r="F21" s="97"/>
    </row>
    <row r="22" spans="1:6" s="52" customFormat="1" x14ac:dyDescent="0.25">
      <c r="A22" s="13" t="s">
        <v>136</v>
      </c>
      <c r="B22" s="16" t="s">
        <v>3</v>
      </c>
      <c r="C22" s="104" t="s">
        <v>116</v>
      </c>
      <c r="D22" s="107">
        <f>(D4*0.524)*0.788</f>
        <v>197.20677120000002</v>
      </c>
      <c r="E22" s="107">
        <v>194</v>
      </c>
      <c r="F22" s="138">
        <v>198.2</v>
      </c>
    </row>
    <row r="23" spans="1:6" s="72" customFormat="1" x14ac:dyDescent="0.25">
      <c r="A23" s="105" t="s">
        <v>137</v>
      </c>
      <c r="B23" s="106" t="s">
        <v>3</v>
      </c>
      <c r="C23" s="38" t="s">
        <v>12</v>
      </c>
      <c r="D23" s="38">
        <v>78.8</v>
      </c>
      <c r="E23" s="38">
        <v>78.599999999999994</v>
      </c>
      <c r="F23" s="39">
        <v>78.8</v>
      </c>
    </row>
    <row r="24" spans="1:6" s="52" customFormat="1" x14ac:dyDescent="0.25">
      <c r="A24" s="13" t="s">
        <v>138</v>
      </c>
      <c r="B24" s="16" t="s">
        <v>3</v>
      </c>
      <c r="C24" s="104" t="s">
        <v>116</v>
      </c>
      <c r="D24" s="107">
        <f>(D4*0.524)*0.212</f>
        <v>53.055628800000001</v>
      </c>
      <c r="E24" s="104">
        <v>52.8</v>
      </c>
      <c r="F24" s="138">
        <v>53.3</v>
      </c>
    </row>
    <row r="25" spans="1:6" s="52" customFormat="1" x14ac:dyDescent="0.25">
      <c r="A25" s="105" t="s">
        <v>139</v>
      </c>
      <c r="B25" s="106" t="s">
        <v>3</v>
      </c>
      <c r="C25" s="38" t="s">
        <v>12</v>
      </c>
      <c r="D25" s="38">
        <v>21.2</v>
      </c>
      <c r="E25" s="38">
        <v>21.4</v>
      </c>
      <c r="F25" s="39">
        <v>21.2</v>
      </c>
    </row>
    <row r="26" spans="1:6" x14ac:dyDescent="0.25">
      <c r="A26" s="13"/>
      <c r="B26" s="16"/>
      <c r="C26" s="17"/>
      <c r="D26" s="17"/>
      <c r="E26" s="85"/>
      <c r="F26" s="15"/>
    </row>
    <row r="27" spans="1:6" ht="25.5" customHeight="1" x14ac:dyDescent="0.25">
      <c r="A27" s="56" t="s">
        <v>209</v>
      </c>
      <c r="B27" s="16" t="s">
        <v>158</v>
      </c>
      <c r="C27" s="17" t="s">
        <v>117</v>
      </c>
      <c r="D27" s="17">
        <v>105.1</v>
      </c>
      <c r="E27" s="17">
        <v>107.2</v>
      </c>
      <c r="F27" s="15">
        <v>127.3</v>
      </c>
    </row>
    <row r="28" spans="1:6" ht="48" customHeight="1" x14ac:dyDescent="0.25">
      <c r="A28" s="110" t="s">
        <v>208</v>
      </c>
      <c r="B28" s="16"/>
      <c r="C28" s="17"/>
      <c r="D28" s="17"/>
      <c r="E28" s="85"/>
      <c r="F28" s="15"/>
    </row>
    <row r="29" spans="1:6" ht="14.25" customHeight="1" x14ac:dyDescent="0.25">
      <c r="A29" s="110"/>
      <c r="B29" s="16"/>
      <c r="C29" s="17"/>
      <c r="D29" s="17"/>
      <c r="E29" s="85"/>
      <c r="F29" s="15"/>
    </row>
    <row r="30" spans="1:6" ht="27.75" customHeight="1" x14ac:dyDescent="0.25">
      <c r="A30" s="54" t="s">
        <v>254</v>
      </c>
      <c r="B30" s="16" t="s">
        <v>3</v>
      </c>
      <c r="C30" s="17" t="s">
        <v>250</v>
      </c>
      <c r="D30" s="14">
        <v>231.7</v>
      </c>
      <c r="E30" s="14">
        <v>225.2</v>
      </c>
      <c r="F30" s="192">
        <v>233.9</v>
      </c>
    </row>
    <row r="31" spans="1:6" ht="18" customHeight="1" x14ac:dyDescent="0.25">
      <c r="A31" s="54" t="s">
        <v>248</v>
      </c>
      <c r="B31" s="16" t="s">
        <v>3</v>
      </c>
      <c r="C31" s="14" t="s">
        <v>92</v>
      </c>
      <c r="D31" s="14">
        <v>0</v>
      </c>
      <c r="E31" s="14">
        <v>0</v>
      </c>
      <c r="F31" s="136">
        <v>0</v>
      </c>
    </row>
    <row r="32" spans="1:6" ht="18" customHeight="1" x14ac:dyDescent="0.25">
      <c r="A32" s="54"/>
      <c r="B32" s="16"/>
      <c r="C32" s="14"/>
      <c r="D32" s="14"/>
      <c r="E32" s="14"/>
      <c r="F32" s="136"/>
    </row>
    <row r="33" spans="1:6" x14ac:dyDescent="0.25">
      <c r="A33" s="56" t="s">
        <v>113</v>
      </c>
      <c r="B33" s="16" t="s">
        <v>3</v>
      </c>
      <c r="C33" s="17" t="s">
        <v>114</v>
      </c>
      <c r="D33" s="17">
        <v>40.700000000000003</v>
      </c>
      <c r="E33" s="17">
        <v>38.5</v>
      </c>
      <c r="F33" s="15">
        <v>38.799999999999997</v>
      </c>
    </row>
    <row r="34" spans="1:6" x14ac:dyDescent="0.25">
      <c r="A34" s="56" t="s">
        <v>115</v>
      </c>
      <c r="B34" s="16" t="s">
        <v>3</v>
      </c>
      <c r="C34" s="17" t="s">
        <v>114</v>
      </c>
      <c r="D34" s="17">
        <v>807.8</v>
      </c>
      <c r="E34" s="17">
        <v>840.2</v>
      </c>
      <c r="F34" s="15">
        <v>953.7</v>
      </c>
    </row>
    <row r="35" spans="1:6" x14ac:dyDescent="0.25">
      <c r="A35" s="54" t="s">
        <v>257</v>
      </c>
      <c r="B35" s="16" t="s">
        <v>210</v>
      </c>
      <c r="C35" s="17" t="s">
        <v>114</v>
      </c>
      <c r="D35" s="17">
        <v>15.4</v>
      </c>
      <c r="E35" s="17">
        <v>15.7</v>
      </c>
      <c r="F35" s="15">
        <v>16.899999999999999</v>
      </c>
    </row>
    <row r="36" spans="1:6" x14ac:dyDescent="0.25">
      <c r="A36" s="86" t="s">
        <v>127</v>
      </c>
      <c r="B36" s="16" t="s">
        <v>210</v>
      </c>
      <c r="C36" s="17" t="s">
        <v>128</v>
      </c>
      <c r="D36" s="127">
        <v>2678.6</v>
      </c>
      <c r="E36" s="166">
        <v>4888</v>
      </c>
      <c r="F36" s="131">
        <v>5393.9</v>
      </c>
    </row>
    <row r="37" spans="1:6" x14ac:dyDescent="0.25">
      <c r="A37" s="86" t="s">
        <v>126</v>
      </c>
      <c r="B37" s="16" t="s">
        <v>210</v>
      </c>
      <c r="C37" s="17" t="s">
        <v>128</v>
      </c>
      <c r="D37" s="107">
        <v>182</v>
      </c>
      <c r="E37" s="167">
        <v>131</v>
      </c>
      <c r="F37" s="15">
        <v>198.7</v>
      </c>
    </row>
    <row r="38" spans="1:6" x14ac:dyDescent="0.25">
      <c r="A38" s="110" t="s">
        <v>281</v>
      </c>
      <c r="B38" s="16"/>
      <c r="C38" s="17"/>
      <c r="D38" s="107"/>
      <c r="E38" s="167"/>
      <c r="F38" s="15"/>
    </row>
    <row r="39" spans="1:6" ht="33.75" customHeight="1" x14ac:dyDescent="0.25">
      <c r="A39" s="232" t="s">
        <v>282</v>
      </c>
      <c r="B39" s="16"/>
      <c r="C39" s="17"/>
      <c r="D39" s="107"/>
      <c r="E39" s="167"/>
      <c r="F39" s="15"/>
    </row>
    <row r="40" spans="1:6" ht="18.75" customHeight="1" x14ac:dyDescent="0.25">
      <c r="A40" s="110" t="s">
        <v>283</v>
      </c>
      <c r="B40" s="16"/>
      <c r="C40" s="17"/>
      <c r="D40" s="17"/>
      <c r="E40" s="85"/>
      <c r="F40" s="15"/>
    </row>
    <row r="41" spans="1:6" ht="29.25" customHeight="1" x14ac:dyDescent="0.25">
      <c r="A41" s="233" t="s">
        <v>284</v>
      </c>
    </row>
    <row r="42" spans="1:6" ht="29.25" customHeight="1" x14ac:dyDescent="0.25">
      <c r="A42" s="54" t="s">
        <v>255</v>
      </c>
      <c r="B42" s="16" t="s">
        <v>3</v>
      </c>
      <c r="C42" s="14" t="s">
        <v>250</v>
      </c>
      <c r="D42" s="14">
        <v>144.30000000000001</v>
      </c>
      <c r="E42" s="1">
        <v>139.9</v>
      </c>
      <c r="F42" s="192">
        <v>141.6</v>
      </c>
    </row>
    <row r="43" spans="1:6" x14ac:dyDescent="0.25">
      <c r="A43" s="54" t="s">
        <v>286</v>
      </c>
      <c r="B43" s="16" t="s">
        <v>249</v>
      </c>
      <c r="C43" s="17" t="s">
        <v>250</v>
      </c>
      <c r="D43" s="17">
        <v>555.4</v>
      </c>
      <c r="E43" s="14">
        <v>569</v>
      </c>
      <c r="F43" s="15">
        <v>592</v>
      </c>
    </row>
    <row r="44" spans="1:6" x14ac:dyDescent="0.25">
      <c r="A44" s="222" t="s">
        <v>285</v>
      </c>
      <c r="B44" s="16"/>
      <c r="C44" s="17"/>
      <c r="D44" s="17"/>
      <c r="E44" s="14"/>
      <c r="F44" s="15"/>
    </row>
    <row r="45" spans="1:6" x14ac:dyDescent="0.25">
      <c r="A45" s="56" t="s">
        <v>122</v>
      </c>
      <c r="B45" s="85"/>
      <c r="C45" s="17"/>
      <c r="D45" s="17"/>
      <c r="E45" s="85"/>
      <c r="F45" s="15"/>
    </row>
    <row r="46" spans="1:6" x14ac:dyDescent="0.25">
      <c r="A46" s="86" t="s">
        <v>124</v>
      </c>
      <c r="B46" s="16" t="s">
        <v>3</v>
      </c>
      <c r="C46" s="17" t="s">
        <v>121</v>
      </c>
      <c r="D46" s="17">
        <v>45</v>
      </c>
      <c r="E46" s="17">
        <v>51</v>
      </c>
      <c r="F46" s="15">
        <v>58</v>
      </c>
    </row>
    <row r="47" spans="1:6" x14ac:dyDescent="0.25">
      <c r="A47" s="86" t="s">
        <v>123</v>
      </c>
      <c r="B47" s="16" t="s">
        <v>3</v>
      </c>
      <c r="C47" s="17" t="s">
        <v>121</v>
      </c>
      <c r="D47" s="17">
        <v>63</v>
      </c>
      <c r="E47" s="17">
        <v>71</v>
      </c>
      <c r="F47" s="15">
        <v>71</v>
      </c>
    </row>
    <row r="48" spans="1:6" ht="30" x14ac:dyDescent="0.25">
      <c r="A48" s="111" t="s">
        <v>290</v>
      </c>
      <c r="B48" s="112"/>
      <c r="C48" s="31"/>
      <c r="D48" s="31"/>
      <c r="E48" s="85"/>
      <c r="F48" s="15"/>
    </row>
    <row r="49" spans="1:6" x14ac:dyDescent="0.25">
      <c r="A49" s="86" t="s">
        <v>182</v>
      </c>
      <c r="B49" s="16" t="s">
        <v>3</v>
      </c>
      <c r="C49" s="17" t="s">
        <v>288</v>
      </c>
      <c r="D49" s="17">
        <v>199.4</v>
      </c>
      <c r="E49" s="17">
        <v>250.1</v>
      </c>
      <c r="F49" s="15">
        <v>299.7</v>
      </c>
    </row>
    <row r="50" spans="1:6" x14ac:dyDescent="0.25">
      <c r="A50" s="86" t="s">
        <v>287</v>
      </c>
      <c r="B50" s="16" t="s">
        <v>3</v>
      </c>
      <c r="C50" s="17" t="s">
        <v>288</v>
      </c>
      <c r="D50" s="17">
        <v>171.6</v>
      </c>
      <c r="E50" s="31">
        <v>216.3</v>
      </c>
      <c r="F50" s="15">
        <v>259.5</v>
      </c>
    </row>
    <row r="51" spans="1:6" ht="33" customHeight="1" x14ac:dyDescent="0.25">
      <c r="A51" s="184" t="s">
        <v>289</v>
      </c>
      <c r="B51" s="16"/>
      <c r="C51" s="17"/>
      <c r="D51" s="17"/>
      <c r="E51" s="31"/>
      <c r="F51" s="15"/>
    </row>
    <row r="52" spans="1:6" ht="36.75" customHeight="1" x14ac:dyDescent="0.25">
      <c r="A52" s="233" t="s">
        <v>284</v>
      </c>
      <c r="B52" s="88"/>
      <c r="C52" s="20"/>
      <c r="D52" s="20"/>
      <c r="E52" s="88"/>
      <c r="F52" s="21"/>
    </row>
    <row r="53" spans="1:6" ht="20.25" customHeight="1" x14ac:dyDescent="0.25">
      <c r="A53" s="27" t="s">
        <v>140</v>
      </c>
      <c r="B53" s="59"/>
      <c r="C53" s="62"/>
      <c r="D53" s="62"/>
      <c r="E53" s="62"/>
      <c r="F53" s="62"/>
    </row>
    <row r="54" spans="1:6" ht="226.5" customHeight="1" x14ac:dyDescent="0.25">
      <c r="A54" s="169" t="s">
        <v>217</v>
      </c>
      <c r="B54" s="170"/>
      <c r="C54" s="45"/>
      <c r="D54" s="45"/>
      <c r="E54" s="45"/>
      <c r="F54" s="162"/>
    </row>
    <row r="55" spans="1:6" x14ac:dyDescent="0.25">
      <c r="A55" s="116"/>
      <c r="B55" s="112"/>
      <c r="C55" s="31"/>
      <c r="D55" s="31"/>
      <c r="E55" s="31"/>
      <c r="F55" s="74"/>
    </row>
    <row r="56" spans="1:6" x14ac:dyDescent="0.25">
      <c r="A56" s="9" t="s">
        <v>144</v>
      </c>
      <c r="B56" s="113"/>
      <c r="C56" s="23"/>
      <c r="D56" s="23"/>
      <c r="E56" s="113"/>
      <c r="F56" s="12"/>
    </row>
    <row r="57" spans="1:6" x14ac:dyDescent="0.25">
      <c r="A57" s="13" t="s">
        <v>142</v>
      </c>
      <c r="B57" s="16" t="s">
        <v>183</v>
      </c>
      <c r="C57" s="17" t="s">
        <v>91</v>
      </c>
      <c r="D57" s="17">
        <v>39</v>
      </c>
      <c r="E57" s="17">
        <v>42</v>
      </c>
      <c r="F57" s="15">
        <v>39</v>
      </c>
    </row>
    <row r="58" spans="1:6" x14ac:dyDescent="0.25">
      <c r="A58" s="13" t="s">
        <v>143</v>
      </c>
      <c r="B58" s="16" t="s">
        <v>183</v>
      </c>
      <c r="C58" s="17" t="s">
        <v>91</v>
      </c>
      <c r="D58" s="17">
        <v>5</v>
      </c>
      <c r="E58" s="17">
        <v>5</v>
      </c>
      <c r="F58" s="15">
        <v>6</v>
      </c>
    </row>
    <row r="59" spans="1:6" x14ac:dyDescent="0.25">
      <c r="A59" s="13"/>
      <c r="B59" s="16"/>
      <c r="C59" s="17"/>
      <c r="D59" s="17"/>
      <c r="E59" s="17"/>
      <c r="F59" s="15"/>
    </row>
    <row r="60" spans="1:6" x14ac:dyDescent="0.25">
      <c r="A60" s="56" t="s">
        <v>211</v>
      </c>
      <c r="B60" s="42" t="s">
        <v>183</v>
      </c>
      <c r="C60" s="31" t="s">
        <v>92</v>
      </c>
      <c r="D60" s="31">
        <v>6</v>
      </c>
      <c r="E60" s="17">
        <v>6</v>
      </c>
      <c r="F60" s="15">
        <v>4</v>
      </c>
    </row>
    <row r="61" spans="1:6" x14ac:dyDescent="0.25">
      <c r="A61" s="56"/>
      <c r="B61" s="42"/>
      <c r="C61" s="31"/>
      <c r="D61" s="31"/>
      <c r="E61" s="17"/>
      <c r="F61" s="15"/>
    </row>
    <row r="62" spans="1:6" x14ac:dyDescent="0.25">
      <c r="A62" s="56" t="s">
        <v>154</v>
      </c>
      <c r="B62" s="42"/>
      <c r="C62" s="31"/>
      <c r="D62" s="31"/>
      <c r="E62" s="17"/>
      <c r="F62" s="15"/>
    </row>
    <row r="63" spans="1:6" x14ac:dyDescent="0.25">
      <c r="A63" s="25" t="s">
        <v>153</v>
      </c>
      <c r="B63" s="16" t="s">
        <v>183</v>
      </c>
      <c r="C63" s="31" t="s">
        <v>92</v>
      </c>
      <c r="D63" s="31">
        <v>7</v>
      </c>
      <c r="E63" s="17">
        <v>7</v>
      </c>
      <c r="F63" s="15">
        <v>6</v>
      </c>
    </row>
    <row r="64" spans="1:6" x14ac:dyDescent="0.25">
      <c r="A64" s="25" t="s">
        <v>152</v>
      </c>
      <c r="B64" s="16" t="s">
        <v>183</v>
      </c>
      <c r="C64" s="31" t="s">
        <v>92</v>
      </c>
      <c r="D64" s="31">
        <v>7</v>
      </c>
      <c r="E64" s="17">
        <v>5</v>
      </c>
      <c r="F64" s="15">
        <v>4</v>
      </c>
    </row>
    <row r="65" spans="1:6" x14ac:dyDescent="0.25">
      <c r="A65" s="25" t="s">
        <v>153</v>
      </c>
      <c r="B65" s="16" t="s">
        <v>188</v>
      </c>
      <c r="C65" s="31" t="s">
        <v>92</v>
      </c>
      <c r="D65" s="31">
        <v>0</v>
      </c>
      <c r="E65" s="17">
        <v>0</v>
      </c>
      <c r="F65" s="15">
        <v>2</v>
      </c>
    </row>
    <row r="66" spans="1:6" x14ac:dyDescent="0.25">
      <c r="A66" s="25" t="s">
        <v>152</v>
      </c>
      <c r="B66" s="16" t="s">
        <v>188</v>
      </c>
      <c r="C66" s="31" t="s">
        <v>92</v>
      </c>
      <c r="D66" s="31">
        <v>600</v>
      </c>
      <c r="E66" s="17" t="s">
        <v>184</v>
      </c>
      <c r="F66" s="15">
        <v>5</v>
      </c>
    </row>
    <row r="67" spans="1:6" ht="26.25" x14ac:dyDescent="0.25">
      <c r="A67" s="140" t="s">
        <v>185</v>
      </c>
      <c r="B67" s="16"/>
      <c r="C67" s="31"/>
      <c r="D67" s="31"/>
      <c r="E67" s="17"/>
      <c r="F67" s="15"/>
    </row>
    <row r="68" spans="1:6" x14ac:dyDescent="0.25">
      <c r="A68" s="25" t="s">
        <v>153</v>
      </c>
      <c r="B68" s="16" t="s">
        <v>187</v>
      </c>
      <c r="C68" s="31" t="s">
        <v>92</v>
      </c>
      <c r="D68" s="31">
        <v>1</v>
      </c>
      <c r="E68" s="17">
        <v>0</v>
      </c>
      <c r="F68" s="15">
        <v>0</v>
      </c>
    </row>
    <row r="69" spans="1:6" x14ac:dyDescent="0.25">
      <c r="A69" s="25" t="s">
        <v>152</v>
      </c>
      <c r="B69" s="16" t="s">
        <v>187</v>
      </c>
      <c r="C69" s="31" t="s">
        <v>92</v>
      </c>
      <c r="D69" s="31">
        <v>55</v>
      </c>
      <c r="E69" s="17">
        <v>60</v>
      </c>
      <c r="F69" s="15">
        <v>22</v>
      </c>
    </row>
    <row r="70" spans="1:6" x14ac:dyDescent="0.25">
      <c r="A70" s="25" t="s">
        <v>153</v>
      </c>
      <c r="B70" s="16" t="s">
        <v>212</v>
      </c>
      <c r="C70" s="31" t="s">
        <v>92</v>
      </c>
      <c r="D70" s="31">
        <v>0</v>
      </c>
      <c r="E70" s="17">
        <v>0</v>
      </c>
      <c r="F70" s="15">
        <v>0</v>
      </c>
    </row>
    <row r="71" spans="1:6" x14ac:dyDescent="0.25">
      <c r="A71" s="25" t="s">
        <v>152</v>
      </c>
      <c r="B71" s="16" t="s">
        <v>212</v>
      </c>
      <c r="C71" s="31" t="s">
        <v>92</v>
      </c>
      <c r="D71" s="31">
        <v>1</v>
      </c>
      <c r="E71" s="17">
        <v>2</v>
      </c>
      <c r="F71" s="15">
        <v>0</v>
      </c>
    </row>
    <row r="72" spans="1:6" x14ac:dyDescent="0.25">
      <c r="A72" s="168" t="s">
        <v>150</v>
      </c>
      <c r="B72" s="16"/>
      <c r="C72" s="31"/>
      <c r="D72" s="31"/>
      <c r="E72" s="17"/>
      <c r="F72" s="15"/>
    </row>
    <row r="73" spans="1:6" x14ac:dyDescent="0.25">
      <c r="A73" s="13"/>
      <c r="B73" s="16"/>
      <c r="C73" s="17"/>
      <c r="D73" s="17"/>
      <c r="E73" s="17"/>
      <c r="F73" s="15"/>
    </row>
    <row r="74" spans="1:6" ht="26.25" x14ac:dyDescent="0.25">
      <c r="A74" s="110" t="s">
        <v>149</v>
      </c>
      <c r="B74" s="16" t="s">
        <v>183</v>
      </c>
      <c r="C74" s="17"/>
      <c r="D74" s="17">
        <v>0.12</v>
      </c>
      <c r="E74" s="17">
        <v>0.13</v>
      </c>
      <c r="F74" s="15">
        <v>0.12</v>
      </c>
    </row>
    <row r="75" spans="1:6" x14ac:dyDescent="0.25">
      <c r="A75" s="110"/>
      <c r="B75" s="16"/>
      <c r="C75" s="17"/>
      <c r="D75" s="17"/>
      <c r="E75" s="17"/>
      <c r="F75" s="15"/>
    </row>
    <row r="76" spans="1:6" x14ac:dyDescent="0.25">
      <c r="A76" s="56" t="s">
        <v>145</v>
      </c>
      <c r="B76" s="16"/>
      <c r="C76" s="17"/>
      <c r="D76" s="17"/>
      <c r="E76" s="17"/>
      <c r="F76" s="15"/>
    </row>
    <row r="77" spans="1:6" x14ac:dyDescent="0.25">
      <c r="A77" s="13"/>
      <c r="B77" s="16"/>
      <c r="C77" s="17"/>
      <c r="D77" s="17"/>
      <c r="E77" s="17"/>
      <c r="F77" s="15"/>
    </row>
    <row r="78" spans="1:6" x14ac:dyDescent="0.25">
      <c r="A78" s="13"/>
      <c r="B78" s="16" t="s">
        <v>183</v>
      </c>
      <c r="C78" s="17"/>
      <c r="D78" s="17">
        <v>0.08</v>
      </c>
      <c r="E78" s="17">
        <v>0.08</v>
      </c>
      <c r="F78" s="15">
        <v>0.08</v>
      </c>
    </row>
    <row r="79" spans="1:6" x14ac:dyDescent="0.25">
      <c r="A79" s="13"/>
      <c r="B79" s="16" t="s">
        <v>188</v>
      </c>
      <c r="C79" s="17"/>
      <c r="D79" s="17">
        <v>0.54</v>
      </c>
      <c r="E79" s="17">
        <v>0.36</v>
      </c>
      <c r="F79" s="15">
        <v>0.33800000000000002</v>
      </c>
    </row>
    <row r="80" spans="1:6" x14ac:dyDescent="0.25">
      <c r="A80" s="13"/>
      <c r="B80" s="16" t="s">
        <v>187</v>
      </c>
      <c r="C80" s="17"/>
      <c r="D80" s="17">
        <v>0.08</v>
      </c>
      <c r="E80" s="17">
        <v>0.05</v>
      </c>
      <c r="F80" s="15">
        <v>8.5999999999999993E-2</v>
      </c>
    </row>
    <row r="81" spans="1:6" ht="26.25" x14ac:dyDescent="0.25">
      <c r="A81" s="110" t="s">
        <v>146</v>
      </c>
      <c r="B81" s="16" t="s">
        <v>2</v>
      </c>
      <c r="C81" s="17"/>
      <c r="D81" s="17">
        <v>0</v>
      </c>
      <c r="E81" s="17">
        <v>7.0000000000000007E-2</v>
      </c>
      <c r="F81" s="15">
        <v>0.06</v>
      </c>
    </row>
    <row r="82" spans="1:6" x14ac:dyDescent="0.25">
      <c r="A82" s="110"/>
      <c r="B82" s="16"/>
      <c r="C82" s="17"/>
      <c r="D82" s="17"/>
      <c r="E82" s="17"/>
      <c r="F82" s="15"/>
    </row>
    <row r="83" spans="1:6" x14ac:dyDescent="0.25">
      <c r="A83" s="56" t="s">
        <v>148</v>
      </c>
      <c r="B83" s="16"/>
      <c r="C83" s="17"/>
      <c r="D83" s="17"/>
      <c r="E83" s="17"/>
      <c r="F83" s="15"/>
    </row>
    <row r="84" spans="1:6" x14ac:dyDescent="0.25">
      <c r="A84" s="13"/>
      <c r="B84" s="16" t="s">
        <v>183</v>
      </c>
      <c r="C84" s="17"/>
      <c r="D84" s="17">
        <v>0.97</v>
      </c>
      <c r="E84" s="17">
        <v>0.99</v>
      </c>
      <c r="F84" s="15">
        <v>1.18</v>
      </c>
    </row>
    <row r="85" spans="1:6" x14ac:dyDescent="0.25">
      <c r="A85" s="13"/>
      <c r="B85" s="16" t="s">
        <v>213</v>
      </c>
      <c r="C85" s="17"/>
      <c r="D85" s="17">
        <v>0</v>
      </c>
      <c r="E85" s="153">
        <v>3.8</v>
      </c>
      <c r="F85" s="15">
        <v>0</v>
      </c>
    </row>
    <row r="86" spans="1:6" x14ac:dyDescent="0.25">
      <c r="A86" s="13"/>
      <c r="B86" s="16" t="s">
        <v>187</v>
      </c>
      <c r="C86" s="17"/>
      <c r="D86" s="17">
        <v>0</v>
      </c>
      <c r="E86" s="17">
        <v>0</v>
      </c>
      <c r="F86" s="15">
        <v>1.23</v>
      </c>
    </row>
    <row r="87" spans="1:6" ht="26.25" x14ac:dyDescent="0.25">
      <c r="A87" s="110" t="s">
        <v>147</v>
      </c>
      <c r="B87" s="16" t="s">
        <v>215</v>
      </c>
      <c r="C87" s="17"/>
      <c r="D87" s="17">
        <v>0</v>
      </c>
      <c r="E87" s="17">
        <v>12.96</v>
      </c>
      <c r="F87" s="15">
        <v>0</v>
      </c>
    </row>
    <row r="88" spans="1:6" ht="39" x14ac:dyDescent="0.25">
      <c r="A88" s="141" t="s">
        <v>214</v>
      </c>
      <c r="B88" s="16"/>
      <c r="C88" s="17"/>
      <c r="D88" s="17"/>
      <c r="E88" s="17"/>
      <c r="F88" s="15"/>
    </row>
    <row r="89" spans="1:6" ht="45.75" customHeight="1" x14ac:dyDescent="0.25">
      <c r="A89" s="56" t="s">
        <v>216</v>
      </c>
      <c r="B89" s="16"/>
      <c r="C89" s="17"/>
      <c r="D89" s="17"/>
      <c r="E89" s="17"/>
      <c r="F89" s="15"/>
    </row>
    <row r="90" spans="1:6" x14ac:dyDescent="0.25">
      <c r="A90" s="13"/>
      <c r="B90" s="16"/>
      <c r="C90" s="17"/>
      <c r="D90" s="17"/>
      <c r="E90" s="17"/>
      <c r="F90" s="15"/>
    </row>
    <row r="91" spans="1:6" x14ac:dyDescent="0.25">
      <c r="A91" s="13"/>
      <c r="B91" s="16" t="s">
        <v>183</v>
      </c>
      <c r="C91" s="17"/>
      <c r="D91" s="17">
        <v>2.9000000000000001E-2</v>
      </c>
      <c r="E91" s="17">
        <v>1.9E-2</v>
      </c>
      <c r="F91" s="15">
        <v>2.1000000000000001E-2</v>
      </c>
    </row>
    <row r="92" spans="1:6" x14ac:dyDescent="0.25">
      <c r="A92" s="13"/>
      <c r="B92" s="16" t="s">
        <v>188</v>
      </c>
      <c r="C92" s="17"/>
      <c r="D92" s="17">
        <v>8.0000000000000002E-3</v>
      </c>
      <c r="E92" s="17">
        <v>0</v>
      </c>
      <c r="F92" s="15">
        <v>0</v>
      </c>
    </row>
    <row r="93" spans="1:6" x14ac:dyDescent="0.25">
      <c r="A93" s="13"/>
      <c r="B93" s="16" t="s">
        <v>187</v>
      </c>
      <c r="C93" s="17"/>
      <c r="D93" s="17">
        <v>0</v>
      </c>
      <c r="E93" s="17">
        <v>0</v>
      </c>
      <c r="F93" s="15">
        <v>1.2E-2</v>
      </c>
    </row>
    <row r="94" spans="1:6" ht="26.25" x14ac:dyDescent="0.25">
      <c r="A94" s="110" t="s">
        <v>151</v>
      </c>
      <c r="B94" s="16" t="s">
        <v>215</v>
      </c>
      <c r="C94" s="17"/>
      <c r="D94" s="17">
        <v>0</v>
      </c>
      <c r="E94" s="17">
        <v>0</v>
      </c>
      <c r="F94" s="15">
        <v>6.2E-2</v>
      </c>
    </row>
    <row r="95" spans="1:6" x14ac:dyDescent="0.25">
      <c r="A95" s="110"/>
      <c r="B95" s="16"/>
      <c r="C95" s="17"/>
      <c r="D95" s="17"/>
      <c r="E95" s="17"/>
      <c r="F95" s="15"/>
    </row>
    <row r="96" spans="1:6" x14ac:dyDescent="0.25">
      <c r="A96" s="56" t="s">
        <v>155</v>
      </c>
      <c r="B96" s="16"/>
      <c r="C96" s="17"/>
      <c r="D96" s="17"/>
      <c r="E96" s="17"/>
      <c r="F96" s="15"/>
    </row>
    <row r="97" spans="1:6" x14ac:dyDescent="0.25">
      <c r="A97" s="110"/>
      <c r="B97" s="16"/>
      <c r="C97" s="17"/>
      <c r="D97" s="17"/>
      <c r="E97" s="17"/>
      <c r="F97" s="15"/>
    </row>
    <row r="98" spans="1:6" x14ac:dyDescent="0.25">
      <c r="A98" s="13"/>
      <c r="B98" s="16" t="s">
        <v>183</v>
      </c>
      <c r="C98" s="17" t="s">
        <v>128</v>
      </c>
      <c r="D98" s="114">
        <v>16677</v>
      </c>
      <c r="E98" s="114">
        <v>12825</v>
      </c>
      <c r="F98" s="131">
        <v>14663.4</v>
      </c>
    </row>
    <row r="99" spans="1:6" x14ac:dyDescent="0.25">
      <c r="A99" s="13"/>
      <c r="B99" s="16" t="s">
        <v>188</v>
      </c>
      <c r="C99" s="17" t="s">
        <v>128</v>
      </c>
      <c r="D99" s="70" t="s">
        <v>96</v>
      </c>
      <c r="E99" s="70" t="s">
        <v>96</v>
      </c>
      <c r="F99" s="15" t="s">
        <v>96</v>
      </c>
    </row>
    <row r="100" spans="1:6" x14ac:dyDescent="0.25">
      <c r="A100" s="13"/>
      <c r="B100" s="16" t="s">
        <v>187</v>
      </c>
      <c r="C100" s="17" t="s">
        <v>128</v>
      </c>
      <c r="D100" s="114">
        <v>1843</v>
      </c>
      <c r="E100" s="114">
        <v>1915</v>
      </c>
      <c r="F100" s="131">
        <v>1739.3</v>
      </c>
    </row>
    <row r="101" spans="1:6" x14ac:dyDescent="0.25">
      <c r="A101" s="13"/>
      <c r="B101" s="16" t="s">
        <v>215</v>
      </c>
      <c r="C101" s="17" t="s">
        <v>128</v>
      </c>
      <c r="D101" s="17">
        <v>212</v>
      </c>
      <c r="E101" s="17">
        <v>209</v>
      </c>
      <c r="F101" s="15">
        <v>221.6</v>
      </c>
    </row>
    <row r="102" spans="1:6" x14ac:dyDescent="0.25">
      <c r="A102" s="56" t="s">
        <v>186</v>
      </c>
      <c r="B102" s="16"/>
      <c r="C102" s="17"/>
      <c r="D102" s="17"/>
      <c r="E102" s="17"/>
      <c r="F102" s="15"/>
    </row>
    <row r="103" spans="1:6" x14ac:dyDescent="0.25">
      <c r="A103" s="13"/>
      <c r="B103" s="16" t="s">
        <v>183</v>
      </c>
      <c r="C103" s="17" t="s">
        <v>128</v>
      </c>
      <c r="D103" s="114">
        <v>4320</v>
      </c>
      <c r="E103" s="114">
        <v>4639</v>
      </c>
      <c r="F103" s="29">
        <v>6814.17</v>
      </c>
    </row>
    <row r="104" spans="1:6" x14ac:dyDescent="0.25">
      <c r="A104" s="13"/>
      <c r="B104" s="16" t="s">
        <v>188</v>
      </c>
      <c r="C104" s="17" t="s">
        <v>128</v>
      </c>
      <c r="D104" s="70" t="s">
        <v>96</v>
      </c>
      <c r="E104" s="70" t="s">
        <v>96</v>
      </c>
      <c r="F104" s="115" t="s">
        <v>96</v>
      </c>
    </row>
    <row r="105" spans="1:6" x14ac:dyDescent="0.25">
      <c r="A105" s="13"/>
      <c r="B105" s="16" t="s">
        <v>187</v>
      </c>
      <c r="C105" s="17" t="s">
        <v>128</v>
      </c>
      <c r="D105" s="17">
        <v>513</v>
      </c>
      <c r="E105" s="17">
        <v>676</v>
      </c>
      <c r="F105" s="15">
        <v>697.12</v>
      </c>
    </row>
    <row r="106" spans="1:6" x14ac:dyDescent="0.25">
      <c r="A106" s="13"/>
      <c r="B106" s="16" t="s">
        <v>215</v>
      </c>
      <c r="C106" s="17" t="s">
        <v>128</v>
      </c>
      <c r="D106" s="17">
        <v>469</v>
      </c>
      <c r="E106" s="17">
        <v>490</v>
      </c>
      <c r="F106" s="15">
        <v>459.27</v>
      </c>
    </row>
    <row r="107" spans="1:6" x14ac:dyDescent="0.25">
      <c r="A107" s="224" t="s">
        <v>291</v>
      </c>
      <c r="B107" s="16"/>
      <c r="C107" s="17"/>
      <c r="D107" s="17"/>
      <c r="E107" s="17"/>
      <c r="F107" s="15"/>
    </row>
    <row r="108" spans="1:6" ht="30" x14ac:dyDescent="0.25">
      <c r="A108" s="182" t="s">
        <v>267</v>
      </c>
      <c r="B108" s="44" t="s">
        <v>3</v>
      </c>
      <c r="C108" s="17" t="s">
        <v>266</v>
      </c>
      <c r="D108" s="114">
        <v>97556</v>
      </c>
      <c r="E108" s="114">
        <v>141955</v>
      </c>
      <c r="F108" s="226">
        <v>177219</v>
      </c>
    </row>
    <row r="109" spans="1:6" x14ac:dyDescent="0.25">
      <c r="A109" s="18"/>
      <c r="B109" s="24"/>
      <c r="C109" s="20"/>
      <c r="D109" s="20"/>
      <c r="E109" s="20"/>
      <c r="F109" s="21"/>
    </row>
    <row r="110" spans="1:6" x14ac:dyDescent="0.25">
      <c r="A110" s="69"/>
      <c r="B110" s="4"/>
      <c r="F110" s="2"/>
    </row>
    <row r="111" spans="1:6" x14ac:dyDescent="0.25">
      <c r="A111" s="27" t="s">
        <v>156</v>
      </c>
      <c r="B111" s="60"/>
      <c r="C111" s="62"/>
      <c r="D111" s="62"/>
      <c r="E111" s="62"/>
      <c r="F111" s="62"/>
    </row>
    <row r="112" spans="1:6" x14ac:dyDescent="0.25">
      <c r="A112" s="49" t="s">
        <v>157</v>
      </c>
      <c r="B112" s="44" t="s">
        <v>3</v>
      </c>
      <c r="C112" s="23" t="s">
        <v>128</v>
      </c>
      <c r="D112" s="45">
        <v>257</v>
      </c>
      <c r="E112" s="23">
        <v>295</v>
      </c>
      <c r="F112" s="12">
        <v>368.2</v>
      </c>
    </row>
    <row r="113" spans="1:6" x14ac:dyDescent="0.25">
      <c r="A113" s="116"/>
      <c r="B113" s="42"/>
      <c r="C113" s="31"/>
      <c r="D113" s="31"/>
      <c r="E113" s="85"/>
      <c r="F113" s="15"/>
    </row>
    <row r="114" spans="1:6" ht="30" x14ac:dyDescent="0.25">
      <c r="A114" s="111" t="s">
        <v>218</v>
      </c>
      <c r="B114" s="16"/>
      <c r="D114" s="31"/>
      <c r="E114" s="17"/>
      <c r="F114" s="15"/>
    </row>
    <row r="115" spans="1:6" ht="34.5" customHeight="1" x14ac:dyDescent="0.25">
      <c r="A115" s="171" t="s">
        <v>220</v>
      </c>
      <c r="B115" s="42" t="s">
        <v>219</v>
      </c>
      <c r="C115" s="67" t="s">
        <v>114</v>
      </c>
      <c r="D115" s="67">
        <v>31.5</v>
      </c>
      <c r="E115" s="14">
        <v>52.2</v>
      </c>
      <c r="F115" s="172">
        <v>66</v>
      </c>
    </row>
    <row r="116" spans="1:6" ht="30" x14ac:dyDescent="0.25">
      <c r="A116" s="171" t="s">
        <v>221</v>
      </c>
      <c r="B116" s="42" t="s">
        <v>158</v>
      </c>
      <c r="C116" s="67" t="s">
        <v>114</v>
      </c>
      <c r="D116" s="67">
        <v>23.2</v>
      </c>
      <c r="E116" s="14">
        <v>13.3</v>
      </c>
      <c r="F116" s="136">
        <v>76.7</v>
      </c>
    </row>
    <row r="117" spans="1:6" ht="47.25" customHeight="1" x14ac:dyDescent="0.25">
      <c r="A117" s="171" t="s">
        <v>222</v>
      </c>
      <c r="B117" s="173" t="s">
        <v>223</v>
      </c>
      <c r="C117" s="67" t="s">
        <v>114</v>
      </c>
      <c r="D117" s="67">
        <v>0.8</v>
      </c>
      <c r="E117" s="14">
        <v>1.3</v>
      </c>
      <c r="F117" s="136">
        <v>3.5</v>
      </c>
    </row>
    <row r="118" spans="1:6" ht="17.25" customHeight="1" x14ac:dyDescent="0.25">
      <c r="A118" s="171"/>
      <c r="B118" s="173"/>
      <c r="C118" s="67"/>
      <c r="D118" s="67"/>
      <c r="E118" s="14"/>
      <c r="F118" s="136"/>
    </row>
    <row r="119" spans="1:6" ht="33.75" customHeight="1" x14ac:dyDescent="0.25">
      <c r="A119" s="175" t="s">
        <v>252</v>
      </c>
      <c r="B119" s="42" t="s">
        <v>3</v>
      </c>
      <c r="C119" s="67" t="s">
        <v>253</v>
      </c>
      <c r="D119" s="223">
        <v>7394</v>
      </c>
      <c r="E119" s="223">
        <v>9663</v>
      </c>
      <c r="F119" s="225">
        <v>10533</v>
      </c>
    </row>
    <row r="120" spans="1:6" ht="46.5" customHeight="1" x14ac:dyDescent="0.25">
      <c r="A120" s="175" t="s">
        <v>258</v>
      </c>
      <c r="B120" s="42" t="s">
        <v>3</v>
      </c>
      <c r="C120" s="67" t="s">
        <v>253</v>
      </c>
      <c r="D120" s="223">
        <v>2153</v>
      </c>
      <c r="E120" s="223">
        <v>2966</v>
      </c>
      <c r="F120" s="225">
        <v>3495</v>
      </c>
    </row>
    <row r="121" spans="1:6" ht="21" customHeight="1" x14ac:dyDescent="0.25">
      <c r="A121" s="175" t="s">
        <v>259</v>
      </c>
      <c r="B121" s="42" t="s">
        <v>260</v>
      </c>
      <c r="C121" s="67" t="s">
        <v>256</v>
      </c>
      <c r="D121" s="67">
        <v>13</v>
      </c>
      <c r="E121" s="67">
        <v>17</v>
      </c>
      <c r="F121" s="192">
        <v>18</v>
      </c>
    </row>
    <row r="122" spans="1:6" ht="20.25" customHeight="1" x14ac:dyDescent="0.25">
      <c r="A122" s="175" t="s">
        <v>251</v>
      </c>
      <c r="B122" s="42" t="s">
        <v>3</v>
      </c>
      <c r="C122" s="67" t="s">
        <v>92</v>
      </c>
      <c r="D122" s="67">
        <v>25</v>
      </c>
      <c r="E122" s="14">
        <v>27</v>
      </c>
      <c r="F122" s="136">
        <v>26</v>
      </c>
    </row>
    <row r="123" spans="1:6" ht="18.75" customHeight="1" x14ac:dyDescent="0.25">
      <c r="A123" s="175" t="s">
        <v>261</v>
      </c>
      <c r="B123" s="173" t="s">
        <v>3</v>
      </c>
      <c r="C123" s="67" t="s">
        <v>92</v>
      </c>
      <c r="D123" s="67">
        <v>1859</v>
      </c>
      <c r="E123" s="14">
        <v>1943</v>
      </c>
      <c r="F123" s="136">
        <v>2013</v>
      </c>
    </row>
    <row r="124" spans="1:6" ht="31.5" customHeight="1" x14ac:dyDescent="0.25">
      <c r="A124" s="175" t="s">
        <v>227</v>
      </c>
      <c r="B124" s="173" t="s">
        <v>3</v>
      </c>
      <c r="C124" s="67" t="s">
        <v>92</v>
      </c>
      <c r="D124" s="67" t="s">
        <v>224</v>
      </c>
      <c r="E124" s="174" t="s">
        <v>225</v>
      </c>
      <c r="F124" s="136" t="s">
        <v>226</v>
      </c>
    </row>
    <row r="125" spans="1:6" x14ac:dyDescent="0.25">
      <c r="A125" s="117"/>
      <c r="B125" s="24"/>
      <c r="C125" s="47"/>
      <c r="D125" s="20"/>
      <c r="E125" s="19"/>
      <c r="F125" s="21"/>
    </row>
    <row r="126" spans="1:6" x14ac:dyDescent="0.25">
      <c r="A126" s="69"/>
      <c r="B126" s="4"/>
    </row>
    <row r="127" spans="1:6" s="8" customFormat="1" x14ac:dyDescent="0.25">
      <c r="A127" s="27" t="s">
        <v>108</v>
      </c>
      <c r="B127" s="59"/>
      <c r="C127" s="62"/>
      <c r="D127" s="62"/>
      <c r="E127" s="62"/>
      <c r="F127" s="62"/>
    </row>
    <row r="128" spans="1:6" s="8" customFormat="1" ht="45" x14ac:dyDescent="0.25">
      <c r="A128" s="26" t="s">
        <v>141</v>
      </c>
      <c r="B128" s="76" t="s">
        <v>160</v>
      </c>
      <c r="C128" s="23"/>
      <c r="D128" s="23"/>
      <c r="E128" s="170"/>
      <c r="F128" s="142"/>
    </row>
    <row r="129" spans="1:6" s="8" customFormat="1" ht="39" customHeight="1" x14ac:dyDescent="0.25">
      <c r="A129" s="54" t="s">
        <v>99</v>
      </c>
      <c r="B129" s="77" t="s">
        <v>159</v>
      </c>
      <c r="C129" s="17"/>
      <c r="D129" s="17"/>
      <c r="E129" s="112"/>
      <c r="F129" s="143"/>
    </row>
    <row r="130" spans="1:6" s="8" customFormat="1" ht="49.5" customHeight="1" x14ac:dyDescent="0.25">
      <c r="A130" s="55" t="s">
        <v>55</v>
      </c>
      <c r="B130" s="118" t="s">
        <v>168</v>
      </c>
      <c r="C130" s="119"/>
      <c r="D130" s="20"/>
      <c r="E130" s="176"/>
      <c r="F130" s="144"/>
    </row>
    <row r="131" spans="1:6" x14ac:dyDescent="0.25">
      <c r="B131" s="8"/>
    </row>
    <row r="132" spans="1:6" x14ac:dyDescent="0.25">
      <c r="A132" s="27" t="s">
        <v>56</v>
      </c>
      <c r="B132" s="63"/>
      <c r="C132" s="64"/>
      <c r="D132" s="65"/>
      <c r="E132" s="65"/>
      <c r="F132" s="65"/>
    </row>
    <row r="133" spans="1:6" ht="126.75" customHeight="1" x14ac:dyDescent="0.25">
      <c r="A133" s="177" t="s">
        <v>228</v>
      </c>
      <c r="B133" s="92" t="s">
        <v>229</v>
      </c>
      <c r="C133" s="23"/>
      <c r="D133" s="23"/>
      <c r="E133" s="113"/>
      <c r="F133" s="128"/>
    </row>
    <row r="134" spans="1:6" x14ac:dyDescent="0.25">
      <c r="A134" s="160" t="s">
        <v>230</v>
      </c>
      <c r="B134" s="85"/>
      <c r="C134" s="17"/>
      <c r="D134" s="17"/>
      <c r="E134" s="85"/>
      <c r="F134" s="137"/>
    </row>
    <row r="135" spans="1:6" x14ac:dyDescent="0.25">
      <c r="A135" s="13"/>
      <c r="B135" s="85"/>
      <c r="C135" s="17"/>
      <c r="D135" s="17"/>
      <c r="E135" s="85"/>
      <c r="F135" s="137"/>
    </row>
    <row r="136" spans="1:6" x14ac:dyDescent="0.25">
      <c r="A136" s="56" t="s">
        <v>231</v>
      </c>
      <c r="B136" s="71"/>
      <c r="C136" s="17"/>
      <c r="D136" s="17"/>
      <c r="E136" s="85"/>
      <c r="F136" s="137"/>
    </row>
    <row r="137" spans="1:6" x14ac:dyDescent="0.25">
      <c r="A137" s="93" t="s">
        <v>232</v>
      </c>
      <c r="B137" s="88"/>
      <c r="C137" s="20"/>
      <c r="D137" s="20"/>
      <c r="E137" s="88"/>
      <c r="F137" s="139"/>
    </row>
  </sheetData>
  <hyperlinks>
    <hyperlink ref="A134" r:id="rId1"/>
    <hyperlink ref="A137" r:id="rId2"/>
    <hyperlink ref="A39" r:id="rId3"/>
    <hyperlink ref="A41" r:id="rId4"/>
    <hyperlink ref="A5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78"/>
  <sheetViews>
    <sheetView topLeftCell="A43" zoomScale="85" zoomScaleNormal="85" workbookViewId="0">
      <selection activeCell="A72" sqref="A72"/>
    </sheetView>
  </sheetViews>
  <sheetFormatPr defaultRowHeight="15" x14ac:dyDescent="0.25"/>
  <cols>
    <col min="1" max="1" width="54.85546875" customWidth="1"/>
    <col min="2" max="2" width="29.7109375" style="2" customWidth="1"/>
  </cols>
  <sheetData>
    <row r="1" spans="1:5" x14ac:dyDescent="0.25">
      <c r="B1" s="1" t="s">
        <v>52</v>
      </c>
      <c r="C1" s="2"/>
      <c r="D1" s="2"/>
    </row>
    <row r="2" spans="1:5" x14ac:dyDescent="0.25">
      <c r="B2" s="1"/>
      <c r="C2" s="3">
        <v>2020</v>
      </c>
      <c r="D2" s="3">
        <v>2021</v>
      </c>
      <c r="E2" s="3">
        <v>2022</v>
      </c>
    </row>
    <row r="3" spans="1:5" x14ac:dyDescent="0.25">
      <c r="A3" s="27" t="s">
        <v>76</v>
      </c>
      <c r="B3" s="65"/>
      <c r="C3" s="27"/>
      <c r="D3" s="27"/>
      <c r="E3" s="27"/>
    </row>
    <row r="4" spans="1:5" x14ac:dyDescent="0.25">
      <c r="A4" s="94" t="s">
        <v>83</v>
      </c>
      <c r="B4" s="23" t="s">
        <v>91</v>
      </c>
      <c r="C4" s="23">
        <v>11</v>
      </c>
      <c r="D4" s="23">
        <v>11</v>
      </c>
      <c r="E4" s="12">
        <v>11</v>
      </c>
    </row>
    <row r="5" spans="1:5" x14ac:dyDescent="0.25">
      <c r="A5" s="13" t="s">
        <v>87</v>
      </c>
      <c r="B5" s="17" t="s">
        <v>91</v>
      </c>
      <c r="C5" s="17">
        <v>2</v>
      </c>
      <c r="D5" s="17">
        <v>2</v>
      </c>
      <c r="E5" s="15">
        <v>2</v>
      </c>
    </row>
    <row r="6" spans="1:5" x14ac:dyDescent="0.25">
      <c r="A6" s="84" t="s">
        <v>87</v>
      </c>
      <c r="B6" s="95" t="s">
        <v>12</v>
      </c>
      <c r="C6" s="95">
        <v>18</v>
      </c>
      <c r="D6" s="96">
        <v>18</v>
      </c>
      <c r="E6" s="97">
        <v>18</v>
      </c>
    </row>
    <row r="7" spans="1:5" x14ac:dyDescent="0.25">
      <c r="A7" s="13" t="s">
        <v>88</v>
      </c>
      <c r="B7" s="17" t="s">
        <v>91</v>
      </c>
      <c r="C7" s="17">
        <v>6</v>
      </c>
      <c r="D7" s="31">
        <v>6</v>
      </c>
      <c r="E7" s="15">
        <v>7</v>
      </c>
    </row>
    <row r="8" spans="1:5" x14ac:dyDescent="0.25">
      <c r="A8" s="84" t="s">
        <v>88</v>
      </c>
      <c r="B8" s="95" t="s">
        <v>12</v>
      </c>
      <c r="C8" s="95">
        <v>55</v>
      </c>
      <c r="D8" s="95">
        <v>55</v>
      </c>
      <c r="E8" s="97">
        <v>64</v>
      </c>
    </row>
    <row r="9" spans="1:5" x14ac:dyDescent="0.25">
      <c r="A9" s="13" t="s">
        <v>89</v>
      </c>
      <c r="B9" s="17" t="s">
        <v>91</v>
      </c>
      <c r="C9" s="17">
        <v>3</v>
      </c>
      <c r="D9" s="17">
        <v>3</v>
      </c>
      <c r="E9" s="15">
        <v>2</v>
      </c>
    </row>
    <row r="10" spans="1:5" x14ac:dyDescent="0.25">
      <c r="A10" s="84" t="s">
        <v>89</v>
      </c>
      <c r="B10" s="95" t="s">
        <v>12</v>
      </c>
      <c r="C10" s="95">
        <v>27</v>
      </c>
      <c r="D10" s="95">
        <v>27</v>
      </c>
      <c r="E10" s="97">
        <v>18</v>
      </c>
    </row>
    <row r="11" spans="1:5" x14ac:dyDescent="0.25">
      <c r="A11" s="13" t="s">
        <v>85</v>
      </c>
      <c r="B11" s="17" t="s">
        <v>92</v>
      </c>
      <c r="C11" s="17">
        <v>62</v>
      </c>
      <c r="D11" s="17">
        <v>63</v>
      </c>
      <c r="E11" s="15">
        <v>70</v>
      </c>
    </row>
    <row r="12" spans="1:5" x14ac:dyDescent="0.25">
      <c r="A12" s="13" t="s">
        <v>86</v>
      </c>
      <c r="B12" s="17" t="s">
        <v>92</v>
      </c>
      <c r="C12" s="17">
        <v>5</v>
      </c>
      <c r="D12" s="17">
        <v>10</v>
      </c>
      <c r="E12" s="15">
        <v>8</v>
      </c>
    </row>
    <row r="13" spans="1:5" x14ac:dyDescent="0.25">
      <c r="A13" s="18" t="s">
        <v>90</v>
      </c>
      <c r="B13" s="20" t="s">
        <v>12</v>
      </c>
      <c r="C13" s="123">
        <v>98</v>
      </c>
      <c r="D13" s="20">
        <v>100</v>
      </c>
      <c r="E13" s="21">
        <v>99</v>
      </c>
    </row>
    <row r="14" spans="1:5" x14ac:dyDescent="0.25">
      <c r="A14" s="98" t="s">
        <v>77</v>
      </c>
      <c r="B14" s="99"/>
      <c r="C14" s="100"/>
      <c r="D14" s="100"/>
      <c r="E14" s="100"/>
    </row>
    <row r="15" spans="1:5" x14ac:dyDescent="0.25">
      <c r="A15" s="9" t="s">
        <v>81</v>
      </c>
      <c r="B15" s="23"/>
      <c r="C15" s="23"/>
      <c r="D15" s="23"/>
      <c r="E15" s="128"/>
    </row>
    <row r="16" spans="1:5" x14ac:dyDescent="0.25">
      <c r="A16" s="13" t="s">
        <v>94</v>
      </c>
      <c r="B16" s="17" t="s">
        <v>91</v>
      </c>
      <c r="C16" s="17">
        <v>3</v>
      </c>
      <c r="D16" s="17">
        <v>3</v>
      </c>
      <c r="E16" s="74">
        <v>3</v>
      </c>
    </row>
    <row r="17" spans="1:5" x14ac:dyDescent="0.25">
      <c r="A17" s="13" t="s">
        <v>89</v>
      </c>
      <c r="B17" s="17" t="s">
        <v>91</v>
      </c>
      <c r="C17" s="17">
        <v>2</v>
      </c>
      <c r="D17" s="17">
        <v>2</v>
      </c>
      <c r="E17" s="74">
        <v>2</v>
      </c>
    </row>
    <row r="18" spans="1:5" x14ac:dyDescent="0.25">
      <c r="A18" s="84" t="s">
        <v>89</v>
      </c>
      <c r="B18" s="95" t="s">
        <v>12</v>
      </c>
      <c r="C18" s="95">
        <v>67</v>
      </c>
      <c r="D18" s="95">
        <v>67</v>
      </c>
      <c r="E18" s="134">
        <v>67</v>
      </c>
    </row>
    <row r="19" spans="1:5" x14ac:dyDescent="0.25">
      <c r="A19" s="13" t="s">
        <v>93</v>
      </c>
      <c r="B19" s="17"/>
      <c r="C19" s="17" t="s">
        <v>95</v>
      </c>
      <c r="D19" s="17" t="s">
        <v>95</v>
      </c>
      <c r="E19" s="74" t="s">
        <v>95</v>
      </c>
    </row>
    <row r="20" spans="1:5" x14ac:dyDescent="0.25">
      <c r="A20" s="13" t="s">
        <v>84</v>
      </c>
      <c r="B20" s="17" t="s">
        <v>92</v>
      </c>
      <c r="C20" s="17">
        <v>12</v>
      </c>
      <c r="D20" s="17">
        <v>12</v>
      </c>
      <c r="E20" s="74">
        <v>8</v>
      </c>
    </row>
    <row r="21" spans="1:5" ht="30" x14ac:dyDescent="0.25">
      <c r="A21" s="86" t="s">
        <v>174</v>
      </c>
      <c r="B21" s="17" t="s">
        <v>92</v>
      </c>
      <c r="C21" s="17">
        <v>2</v>
      </c>
      <c r="D21" s="17">
        <v>1</v>
      </c>
      <c r="E21" s="74">
        <v>1</v>
      </c>
    </row>
    <row r="22" spans="1:5" ht="38.25" customHeight="1" x14ac:dyDescent="0.25">
      <c r="A22" s="54" t="s">
        <v>82</v>
      </c>
      <c r="B22" s="101"/>
      <c r="C22" s="17"/>
      <c r="D22" s="17"/>
      <c r="E22" s="137"/>
    </row>
    <row r="23" spans="1:5" x14ac:dyDescent="0.25">
      <c r="A23" s="13" t="s">
        <v>94</v>
      </c>
      <c r="B23" s="17" t="s">
        <v>91</v>
      </c>
      <c r="C23" s="17">
        <v>3</v>
      </c>
      <c r="D23" s="17">
        <v>3</v>
      </c>
      <c r="E23" s="74">
        <v>3</v>
      </c>
    </row>
    <row r="24" spans="1:5" x14ac:dyDescent="0.25">
      <c r="A24" s="13" t="s">
        <v>89</v>
      </c>
      <c r="B24" s="17" t="s">
        <v>91</v>
      </c>
      <c r="C24" s="17">
        <v>2</v>
      </c>
      <c r="D24" s="17">
        <v>2</v>
      </c>
      <c r="E24" s="74">
        <v>2</v>
      </c>
    </row>
    <row r="25" spans="1:5" x14ac:dyDescent="0.25">
      <c r="A25" s="84" t="s">
        <v>89</v>
      </c>
      <c r="B25" s="95" t="s">
        <v>12</v>
      </c>
      <c r="C25" s="95">
        <v>67</v>
      </c>
      <c r="D25" s="95">
        <v>67</v>
      </c>
      <c r="E25" s="74">
        <v>67</v>
      </c>
    </row>
    <row r="26" spans="1:5" x14ac:dyDescent="0.25">
      <c r="A26" s="13" t="s">
        <v>93</v>
      </c>
      <c r="B26" s="17"/>
      <c r="C26" s="70" t="s">
        <v>53</v>
      </c>
      <c r="D26" s="70" t="s">
        <v>53</v>
      </c>
      <c r="E26" s="115" t="s">
        <v>53</v>
      </c>
    </row>
    <row r="27" spans="1:5" x14ac:dyDescent="0.25">
      <c r="A27" s="13" t="s">
        <v>84</v>
      </c>
      <c r="B27" s="17" t="s">
        <v>92</v>
      </c>
      <c r="C27" s="17">
        <v>8</v>
      </c>
      <c r="D27" s="17">
        <v>12</v>
      </c>
      <c r="E27" s="74">
        <v>11</v>
      </c>
    </row>
    <row r="28" spans="1:5" ht="30" x14ac:dyDescent="0.25">
      <c r="A28" s="86" t="s">
        <v>174</v>
      </c>
      <c r="B28" s="17" t="s">
        <v>92</v>
      </c>
      <c r="C28" s="17">
        <v>4</v>
      </c>
      <c r="D28" s="17">
        <v>0</v>
      </c>
      <c r="E28" s="74">
        <v>1</v>
      </c>
    </row>
    <row r="29" spans="1:5" ht="30" x14ac:dyDescent="0.25">
      <c r="A29" s="54" t="s">
        <v>173</v>
      </c>
      <c r="B29" s="17"/>
      <c r="C29" s="17"/>
      <c r="D29" s="17"/>
      <c r="E29" s="137"/>
    </row>
    <row r="30" spans="1:5" x14ac:dyDescent="0.25">
      <c r="A30" s="13" t="s">
        <v>94</v>
      </c>
      <c r="B30" s="17" t="s">
        <v>91</v>
      </c>
      <c r="C30" s="70" t="s">
        <v>53</v>
      </c>
      <c r="D30" s="17">
        <v>3</v>
      </c>
      <c r="E30" s="74">
        <v>3</v>
      </c>
    </row>
    <row r="31" spans="1:5" x14ac:dyDescent="0.25">
      <c r="A31" s="13" t="s">
        <v>89</v>
      </c>
      <c r="B31" s="17" t="s">
        <v>91</v>
      </c>
      <c r="C31" s="70" t="s">
        <v>53</v>
      </c>
      <c r="D31" s="17">
        <v>0</v>
      </c>
      <c r="E31" s="74">
        <v>0</v>
      </c>
    </row>
    <row r="32" spans="1:5" x14ac:dyDescent="0.25">
      <c r="A32" s="84" t="s">
        <v>89</v>
      </c>
      <c r="B32" s="95" t="s">
        <v>12</v>
      </c>
      <c r="C32" s="70" t="s">
        <v>53</v>
      </c>
      <c r="D32" s="17">
        <v>0</v>
      </c>
      <c r="E32" s="74">
        <v>0</v>
      </c>
    </row>
    <row r="33" spans="1:5" x14ac:dyDescent="0.25">
      <c r="A33" s="13" t="s">
        <v>93</v>
      </c>
      <c r="B33" s="17"/>
      <c r="C33" s="70" t="s">
        <v>53</v>
      </c>
      <c r="D33" s="70" t="s">
        <v>53</v>
      </c>
      <c r="E33" s="115" t="s">
        <v>53</v>
      </c>
    </row>
    <row r="34" spans="1:5" x14ac:dyDescent="0.25">
      <c r="A34" s="13" t="s">
        <v>84</v>
      </c>
      <c r="B34" s="17" t="s">
        <v>92</v>
      </c>
      <c r="C34" s="70" t="s">
        <v>53</v>
      </c>
      <c r="D34" s="17">
        <v>2</v>
      </c>
      <c r="E34" s="74">
        <v>3</v>
      </c>
    </row>
    <row r="35" spans="1:5" ht="30" x14ac:dyDescent="0.25">
      <c r="A35" s="86" t="s">
        <v>174</v>
      </c>
      <c r="B35" s="17" t="s">
        <v>92</v>
      </c>
      <c r="C35" s="70" t="s">
        <v>53</v>
      </c>
      <c r="D35" s="17">
        <v>2</v>
      </c>
      <c r="E35" s="74">
        <v>3</v>
      </c>
    </row>
    <row r="36" spans="1:5" ht="30" x14ac:dyDescent="0.25">
      <c r="A36" s="54" t="s">
        <v>202</v>
      </c>
      <c r="B36" s="17"/>
      <c r="C36" s="70"/>
      <c r="D36" s="17"/>
      <c r="E36" s="74"/>
    </row>
    <row r="37" spans="1:5" x14ac:dyDescent="0.25">
      <c r="A37" s="13" t="s">
        <v>94</v>
      </c>
      <c r="B37" s="17" t="s">
        <v>91</v>
      </c>
      <c r="C37" s="70" t="s">
        <v>53</v>
      </c>
      <c r="D37" s="70" t="s">
        <v>53</v>
      </c>
      <c r="E37" s="74">
        <v>3</v>
      </c>
    </row>
    <row r="38" spans="1:5" x14ac:dyDescent="0.25">
      <c r="A38" s="13" t="s">
        <v>89</v>
      </c>
      <c r="B38" s="17" t="s">
        <v>91</v>
      </c>
      <c r="C38" s="70" t="s">
        <v>53</v>
      </c>
      <c r="D38" s="70" t="s">
        <v>53</v>
      </c>
      <c r="E38" s="74">
        <v>0</v>
      </c>
    </row>
    <row r="39" spans="1:5" x14ac:dyDescent="0.25">
      <c r="A39" s="84" t="s">
        <v>89</v>
      </c>
      <c r="B39" s="95" t="s">
        <v>12</v>
      </c>
      <c r="C39" s="70" t="s">
        <v>53</v>
      </c>
      <c r="D39" s="70" t="s">
        <v>53</v>
      </c>
      <c r="E39" s="74">
        <v>0</v>
      </c>
    </row>
    <row r="40" spans="1:5" x14ac:dyDescent="0.25">
      <c r="A40" s="13" t="s">
        <v>93</v>
      </c>
      <c r="B40" s="17"/>
      <c r="C40" s="70" t="s">
        <v>53</v>
      </c>
      <c r="D40" s="70" t="s">
        <v>53</v>
      </c>
      <c r="E40" s="115" t="s">
        <v>53</v>
      </c>
    </row>
    <row r="41" spans="1:5" x14ac:dyDescent="0.25">
      <c r="A41" s="13" t="s">
        <v>84</v>
      </c>
      <c r="B41" s="17" t="s">
        <v>92</v>
      </c>
      <c r="C41" s="70" t="s">
        <v>53</v>
      </c>
      <c r="D41" s="70" t="s">
        <v>53</v>
      </c>
      <c r="E41" s="74">
        <v>4</v>
      </c>
    </row>
    <row r="42" spans="1:5" ht="30" x14ac:dyDescent="0.25">
      <c r="A42" s="87" t="s">
        <v>174</v>
      </c>
      <c r="B42" s="20" t="s">
        <v>92</v>
      </c>
      <c r="C42" s="135" t="s">
        <v>53</v>
      </c>
      <c r="D42" s="135" t="s">
        <v>53</v>
      </c>
      <c r="E42" s="161">
        <v>3</v>
      </c>
    </row>
    <row r="43" spans="1:5" x14ac:dyDescent="0.25">
      <c r="A43" s="98" t="s">
        <v>78</v>
      </c>
      <c r="B43" s="102"/>
      <c r="C43" s="102"/>
      <c r="D43" s="102"/>
      <c r="E43" s="102"/>
    </row>
    <row r="44" spans="1:5" x14ac:dyDescent="0.25">
      <c r="A44" s="94" t="s">
        <v>79</v>
      </c>
      <c r="B44" s="23" t="s">
        <v>91</v>
      </c>
      <c r="C44" s="23">
        <v>14</v>
      </c>
      <c r="D44" s="23">
        <v>14</v>
      </c>
      <c r="E44" s="162">
        <v>14</v>
      </c>
    </row>
    <row r="45" spans="1:5" x14ac:dyDescent="0.25">
      <c r="A45" s="13" t="s">
        <v>80</v>
      </c>
      <c r="B45" s="17" t="s">
        <v>91</v>
      </c>
      <c r="C45" s="17">
        <v>2</v>
      </c>
      <c r="D45" s="17">
        <v>2</v>
      </c>
      <c r="E45" s="74">
        <v>2</v>
      </c>
    </row>
    <row r="46" spans="1:5" x14ac:dyDescent="0.25">
      <c r="A46" s="84" t="s">
        <v>80</v>
      </c>
      <c r="B46" s="95" t="s">
        <v>12</v>
      </c>
      <c r="C46" s="95">
        <v>14</v>
      </c>
      <c r="D46" s="17">
        <v>14</v>
      </c>
      <c r="E46" s="134">
        <v>14</v>
      </c>
    </row>
    <row r="47" spans="1:5" x14ac:dyDescent="0.25">
      <c r="A47" s="13" t="s">
        <v>85</v>
      </c>
      <c r="B47" s="17" t="s">
        <v>92</v>
      </c>
      <c r="C47" s="17">
        <v>29</v>
      </c>
      <c r="D47" s="17">
        <v>25</v>
      </c>
      <c r="E47" s="74">
        <v>24</v>
      </c>
    </row>
    <row r="48" spans="1:5" x14ac:dyDescent="0.25">
      <c r="A48" s="18" t="s">
        <v>86</v>
      </c>
      <c r="B48" s="20" t="s">
        <v>92</v>
      </c>
      <c r="C48" s="20">
        <v>15</v>
      </c>
      <c r="D48" s="20">
        <v>15</v>
      </c>
      <c r="E48" s="161">
        <v>16</v>
      </c>
    </row>
    <row r="49" spans="1:5" ht="16.5" customHeight="1" x14ac:dyDescent="0.25">
      <c r="A49" s="98" t="s">
        <v>262</v>
      </c>
      <c r="B49" s="102"/>
      <c r="C49" s="102"/>
      <c r="D49" s="102"/>
      <c r="E49" s="102"/>
    </row>
    <row r="50" spans="1:5" ht="30" x14ac:dyDescent="0.25">
      <c r="A50" s="193" t="s">
        <v>264</v>
      </c>
      <c r="B50" s="17" t="s">
        <v>91</v>
      </c>
      <c r="C50" s="114">
        <v>111819</v>
      </c>
      <c r="D50" s="114">
        <v>229891</v>
      </c>
      <c r="E50" s="124">
        <v>30865</v>
      </c>
    </row>
    <row r="51" spans="1:5" ht="47.25" customHeight="1" x14ac:dyDescent="0.25">
      <c r="A51" s="200" t="s">
        <v>263</v>
      </c>
      <c r="B51" s="17" t="s">
        <v>92</v>
      </c>
      <c r="C51" s="17">
        <v>0</v>
      </c>
      <c r="D51" s="17">
        <v>0</v>
      </c>
      <c r="E51" s="31">
        <v>0</v>
      </c>
    </row>
    <row r="52" spans="1:5" ht="31.5" customHeight="1" x14ac:dyDescent="0.25">
      <c r="A52" s="200" t="s">
        <v>265</v>
      </c>
      <c r="B52" s="17" t="s">
        <v>91</v>
      </c>
      <c r="C52" s="114">
        <v>3870</v>
      </c>
      <c r="D52" s="114">
        <v>2970</v>
      </c>
      <c r="E52" s="124">
        <v>4820</v>
      </c>
    </row>
    <row r="53" spans="1:5" ht="84" customHeight="1" x14ac:dyDescent="0.25">
      <c r="A53" s="201" t="s">
        <v>268</v>
      </c>
      <c r="B53" s="31" t="s">
        <v>92</v>
      </c>
      <c r="C53" s="2">
        <v>0</v>
      </c>
      <c r="D53" s="2">
        <v>0</v>
      </c>
      <c r="E53" s="2">
        <v>0</v>
      </c>
    </row>
    <row r="54" spans="1:5" ht="19.5" customHeight="1" x14ac:dyDescent="0.25"/>
    <row r="55" spans="1:5" x14ac:dyDescent="0.25">
      <c r="A55" s="27" t="s">
        <v>108</v>
      </c>
      <c r="B55" s="59"/>
      <c r="C55" s="62"/>
      <c r="D55" s="62"/>
      <c r="E55" s="62"/>
    </row>
    <row r="56" spans="1:5" x14ac:dyDescent="0.25">
      <c r="A56" s="57" t="s">
        <v>98</v>
      </c>
      <c r="B56" s="79" t="s">
        <v>203</v>
      </c>
      <c r="C56" s="7"/>
      <c r="D56" s="7"/>
    </row>
    <row r="57" spans="1:5" ht="21" customHeight="1" x14ac:dyDescent="0.25">
      <c r="A57" s="57" t="s">
        <v>102</v>
      </c>
      <c r="B57" s="80" t="s">
        <v>204</v>
      </c>
    </row>
    <row r="58" spans="1:5" ht="22.5" customHeight="1" x14ac:dyDescent="0.25">
      <c r="A58" s="57" t="s">
        <v>103</v>
      </c>
      <c r="B58" s="80" t="s">
        <v>205</v>
      </c>
    </row>
    <row r="59" spans="1:5" ht="18" customHeight="1" x14ac:dyDescent="0.25">
      <c r="A59" s="57" t="s">
        <v>104</v>
      </c>
      <c r="B59" s="80" t="s">
        <v>175</v>
      </c>
    </row>
    <row r="60" spans="1:5" ht="33.75" customHeight="1" x14ac:dyDescent="0.25">
      <c r="A60" s="58" t="s">
        <v>105</v>
      </c>
      <c r="B60" s="80" t="s">
        <v>176</v>
      </c>
    </row>
    <row r="61" spans="1:5" ht="33.75" customHeight="1" x14ac:dyDescent="0.25">
      <c r="A61" s="58" t="s">
        <v>177</v>
      </c>
      <c r="B61" s="80" t="s">
        <v>178</v>
      </c>
    </row>
    <row r="62" spans="1:5" ht="24.75" customHeight="1" x14ac:dyDescent="0.25">
      <c r="A62" s="57" t="s">
        <v>106</v>
      </c>
      <c r="B62" s="80" t="s">
        <v>206</v>
      </c>
    </row>
    <row r="63" spans="1:5" ht="22.5" customHeight="1" x14ac:dyDescent="0.25">
      <c r="A63" s="57" t="s">
        <v>97</v>
      </c>
      <c r="B63" s="79" t="s">
        <v>164</v>
      </c>
      <c r="C63" s="7"/>
      <c r="D63" s="7"/>
    </row>
    <row r="64" spans="1:5" ht="24.75" customHeight="1" x14ac:dyDescent="0.25">
      <c r="A64" s="57" t="s">
        <v>180</v>
      </c>
      <c r="B64" s="80" t="s">
        <v>207</v>
      </c>
    </row>
    <row r="65" spans="1:2" x14ac:dyDescent="0.25">
      <c r="A65" s="57" t="s">
        <v>100</v>
      </c>
      <c r="B65" s="80" t="s">
        <v>179</v>
      </c>
    </row>
    <row r="66" spans="1:2" x14ac:dyDescent="0.25">
      <c r="A66" s="57" t="s">
        <v>181</v>
      </c>
      <c r="B66" s="80" t="s">
        <v>165</v>
      </c>
    </row>
    <row r="67" spans="1:2" ht="30" x14ac:dyDescent="0.25">
      <c r="A67" s="58" t="s">
        <v>101</v>
      </c>
      <c r="B67" s="80" t="s">
        <v>107</v>
      </c>
    </row>
    <row r="68" spans="1:2" x14ac:dyDescent="0.25">
      <c r="B68" s="41"/>
    </row>
    <row r="69" spans="1:2" x14ac:dyDescent="0.25">
      <c r="B69" s="41"/>
    </row>
    <row r="70" spans="1:2" x14ac:dyDescent="0.25">
      <c r="B70" s="41"/>
    </row>
    <row r="71" spans="1:2" x14ac:dyDescent="0.25">
      <c r="B71" s="41"/>
    </row>
    <row r="72" spans="1:2" x14ac:dyDescent="0.25">
      <c r="B72" s="41"/>
    </row>
    <row r="73" spans="1:2" x14ac:dyDescent="0.25">
      <c r="B73" s="41"/>
    </row>
    <row r="74" spans="1:2" x14ac:dyDescent="0.25">
      <c r="B74" s="41"/>
    </row>
    <row r="75" spans="1:2" x14ac:dyDescent="0.25">
      <c r="B75" s="41"/>
    </row>
    <row r="76" spans="1:2" x14ac:dyDescent="0.25">
      <c r="B76" s="41"/>
    </row>
    <row r="77" spans="1:2" x14ac:dyDescent="0.25">
      <c r="B77" s="41"/>
    </row>
    <row r="78" spans="1:2" x14ac:dyDescent="0.25">
      <c r="B78" s="41"/>
    </row>
  </sheetData>
  <hyperlinks>
    <hyperlink ref="B59" r:id="rId1"/>
    <hyperlink ref="B60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88"/>
  <sheetViews>
    <sheetView tabSelected="1" zoomScale="85" zoomScaleNormal="85" workbookViewId="0">
      <selection activeCell="M41" sqref="M41"/>
    </sheetView>
  </sheetViews>
  <sheetFormatPr defaultRowHeight="15" x14ac:dyDescent="0.25"/>
  <cols>
    <col min="1" max="1" width="63.5703125" customWidth="1"/>
    <col min="2" max="2" width="29.140625" style="4" customWidth="1"/>
    <col min="3" max="3" width="25.140625" style="1" customWidth="1"/>
    <col min="4" max="4" width="9.140625" style="2"/>
    <col min="5" max="5" width="11.28515625" style="2" customWidth="1"/>
    <col min="6" max="6" width="12.7109375" customWidth="1"/>
  </cols>
  <sheetData>
    <row r="1" spans="1:7" x14ac:dyDescent="0.25">
      <c r="B1" s="4" t="s">
        <v>1</v>
      </c>
      <c r="C1" s="1" t="s">
        <v>52</v>
      </c>
    </row>
    <row r="2" spans="1:7" x14ac:dyDescent="0.25">
      <c r="D2" s="3">
        <v>2020</v>
      </c>
      <c r="E2" s="57">
        <v>2021</v>
      </c>
      <c r="F2" s="57">
        <v>2022</v>
      </c>
    </row>
    <row r="3" spans="1:7" x14ac:dyDescent="0.25">
      <c r="A3" s="27" t="s">
        <v>6</v>
      </c>
      <c r="B3" s="60"/>
      <c r="C3" s="61"/>
      <c r="D3" s="62"/>
      <c r="E3" s="62"/>
      <c r="F3" s="62"/>
    </row>
    <row r="4" spans="1:7" x14ac:dyDescent="0.25">
      <c r="D4" s="3"/>
      <c r="E4"/>
    </row>
    <row r="5" spans="1:7" ht="18" x14ac:dyDescent="0.25">
      <c r="A5" s="199" t="s">
        <v>0</v>
      </c>
      <c r="B5" s="145" t="s">
        <v>3</v>
      </c>
      <c r="C5" s="146" t="s">
        <v>193</v>
      </c>
      <c r="D5" s="147">
        <v>210.3</v>
      </c>
      <c r="E5" s="147">
        <v>243.3</v>
      </c>
      <c r="F5" s="147">
        <v>213.5</v>
      </c>
    </row>
    <row r="6" spans="1:7" ht="48" customHeight="1" x14ac:dyDescent="0.25">
      <c r="A6" s="234" t="s">
        <v>189</v>
      </c>
      <c r="B6" s="148" t="s">
        <v>190</v>
      </c>
      <c r="C6" s="237" t="s">
        <v>194</v>
      </c>
      <c r="D6" s="149">
        <v>239</v>
      </c>
      <c r="E6" s="149">
        <v>253</v>
      </c>
      <c r="F6" s="147">
        <v>249</v>
      </c>
    </row>
    <row r="7" spans="1:7" x14ac:dyDescent="0.25">
      <c r="A7" s="235"/>
      <c r="B7" s="148" t="s">
        <v>191</v>
      </c>
      <c r="C7" s="238"/>
      <c r="D7" s="149">
        <v>218</v>
      </c>
      <c r="E7" s="149">
        <v>220</v>
      </c>
      <c r="F7" s="147">
        <v>218</v>
      </c>
    </row>
    <row r="8" spans="1:7" x14ac:dyDescent="0.25">
      <c r="A8" s="236"/>
      <c r="B8" s="150" t="s">
        <v>192</v>
      </c>
      <c r="C8" s="239"/>
      <c r="D8" s="151">
        <v>3490</v>
      </c>
      <c r="E8" s="151">
        <v>3552</v>
      </c>
      <c r="F8" s="154">
        <v>3675</v>
      </c>
    </row>
    <row r="9" spans="1:7" x14ac:dyDescent="0.25">
      <c r="F9" s="2"/>
    </row>
    <row r="10" spans="1:7" ht="18" x14ac:dyDescent="0.25">
      <c r="A10" s="199" t="s">
        <v>195</v>
      </c>
      <c r="B10" s="150" t="s">
        <v>3</v>
      </c>
      <c r="C10" s="146" t="s">
        <v>193</v>
      </c>
      <c r="D10" s="147">
        <v>12.4</v>
      </c>
      <c r="E10" s="149">
        <v>13.8</v>
      </c>
      <c r="F10" s="147">
        <v>11.11</v>
      </c>
    </row>
    <row r="11" spans="1:7" x14ac:dyDescent="0.25">
      <c r="A11" s="196"/>
      <c r="B11" s="16"/>
      <c r="C11" s="14"/>
      <c r="D11" s="17"/>
      <c r="E11" s="31"/>
      <c r="F11" s="17"/>
    </row>
    <row r="12" spans="1:7" ht="45" x14ac:dyDescent="0.25">
      <c r="A12" s="199" t="s">
        <v>246</v>
      </c>
      <c r="B12" s="150" t="s">
        <v>3</v>
      </c>
      <c r="C12" s="152" t="s">
        <v>247</v>
      </c>
      <c r="D12" s="198">
        <v>301.39999999999998</v>
      </c>
      <c r="E12" s="146">
        <v>301.2</v>
      </c>
      <c r="F12" s="146">
        <v>302.60000000000002</v>
      </c>
    </row>
    <row r="13" spans="1:7" x14ac:dyDescent="0.25">
      <c r="A13" s="57"/>
      <c r="C13" s="6"/>
      <c r="D13" s="7"/>
      <c r="F13" s="2"/>
    </row>
    <row r="14" spans="1:7" ht="30" x14ac:dyDescent="0.25">
      <c r="A14" s="26" t="s">
        <v>49</v>
      </c>
      <c r="B14" s="44" t="s">
        <v>3</v>
      </c>
      <c r="C14" s="10" t="s">
        <v>5</v>
      </c>
      <c r="D14" s="11" t="s">
        <v>4</v>
      </c>
      <c r="E14" s="125">
        <v>2506.31</v>
      </c>
      <c r="F14" s="121">
        <v>2155.25</v>
      </c>
      <c r="G14" s="2"/>
    </row>
    <row r="15" spans="1:7" x14ac:dyDescent="0.25">
      <c r="A15" s="25" t="s">
        <v>20</v>
      </c>
      <c r="B15" s="42" t="s">
        <v>3</v>
      </c>
      <c r="C15" s="14" t="s">
        <v>5</v>
      </c>
      <c r="D15" s="30">
        <v>1266.42</v>
      </c>
      <c r="E15" s="30">
        <v>1193.49</v>
      </c>
      <c r="F15" s="29">
        <v>1048.24</v>
      </c>
      <c r="G15" s="2"/>
    </row>
    <row r="16" spans="1:7" x14ac:dyDescent="0.25">
      <c r="A16" s="25" t="s">
        <v>21</v>
      </c>
      <c r="B16" s="42" t="s">
        <v>3</v>
      </c>
      <c r="C16" s="14" t="s">
        <v>5</v>
      </c>
      <c r="D16" s="17">
        <v>550.66</v>
      </c>
      <c r="E16" s="17">
        <v>642.07000000000005</v>
      </c>
      <c r="F16" s="15">
        <v>540.65</v>
      </c>
      <c r="G16" s="2"/>
    </row>
    <row r="17" spans="1:7" x14ac:dyDescent="0.25">
      <c r="A17" s="25" t="s">
        <v>22</v>
      </c>
      <c r="B17" s="42" t="s">
        <v>3</v>
      </c>
      <c r="C17" s="14" t="s">
        <v>5</v>
      </c>
      <c r="D17" s="17">
        <v>284.22000000000003</v>
      </c>
      <c r="E17" s="153">
        <v>341.6</v>
      </c>
      <c r="F17" s="15">
        <v>270.02</v>
      </c>
      <c r="G17" s="2"/>
    </row>
    <row r="18" spans="1:7" x14ac:dyDescent="0.25">
      <c r="A18" s="25" t="s">
        <v>23</v>
      </c>
      <c r="B18" s="42" t="s">
        <v>3</v>
      </c>
      <c r="C18" s="14" t="s">
        <v>5</v>
      </c>
      <c r="D18" s="17">
        <v>171.97</v>
      </c>
      <c r="E18" s="17">
        <v>169.72</v>
      </c>
      <c r="F18" s="15">
        <v>150.44999999999999</v>
      </c>
      <c r="G18" s="2"/>
    </row>
    <row r="19" spans="1:7" x14ac:dyDescent="0.25">
      <c r="A19" s="25" t="s">
        <v>166</v>
      </c>
      <c r="B19" s="42" t="s">
        <v>3</v>
      </c>
      <c r="C19" s="14" t="s">
        <v>5</v>
      </c>
      <c r="D19" s="17">
        <v>117.22</v>
      </c>
      <c r="E19" s="17">
        <v>107.82</v>
      </c>
      <c r="F19" s="122">
        <v>109.9</v>
      </c>
      <c r="G19" s="2"/>
    </row>
    <row r="20" spans="1:7" x14ac:dyDescent="0.25">
      <c r="A20" s="25" t="s">
        <v>24</v>
      </c>
      <c r="B20" s="42" t="s">
        <v>3</v>
      </c>
      <c r="C20" s="14" t="s">
        <v>5</v>
      </c>
      <c r="D20" s="17">
        <v>53.57</v>
      </c>
      <c r="E20" s="17">
        <v>50.05</v>
      </c>
      <c r="F20" s="15">
        <v>34.159999999999997</v>
      </c>
      <c r="G20" s="2"/>
    </row>
    <row r="21" spans="1:7" ht="15" customHeight="1" x14ac:dyDescent="0.25">
      <c r="A21" s="48" t="s">
        <v>25</v>
      </c>
      <c r="B21" s="46" t="s">
        <v>3</v>
      </c>
      <c r="C21" s="19" t="s">
        <v>5</v>
      </c>
      <c r="D21" s="120">
        <v>1.6</v>
      </c>
      <c r="E21" s="20">
        <v>1.56</v>
      </c>
      <c r="F21" s="21">
        <v>1.84</v>
      </c>
      <c r="G21" s="2"/>
    </row>
    <row r="22" spans="1:7" x14ac:dyDescent="0.25">
      <c r="E22"/>
    </row>
    <row r="23" spans="1:7" x14ac:dyDescent="0.25">
      <c r="A23" s="28" t="s">
        <v>7</v>
      </c>
      <c r="B23" s="60"/>
      <c r="C23" s="66"/>
      <c r="D23" s="66"/>
      <c r="E23" s="66"/>
      <c r="F23" s="66"/>
    </row>
    <row r="24" spans="1:7" x14ac:dyDescent="0.25">
      <c r="A24" s="182" t="s">
        <v>236</v>
      </c>
      <c r="B24" s="44" t="s">
        <v>3</v>
      </c>
      <c r="C24" s="45" t="s">
        <v>9</v>
      </c>
      <c r="D24" s="75" t="s">
        <v>8</v>
      </c>
      <c r="E24" s="183">
        <v>3898.24</v>
      </c>
      <c r="F24" s="185">
        <v>3716.01</v>
      </c>
    </row>
    <row r="25" spans="1:7" ht="45" x14ac:dyDescent="0.25">
      <c r="A25" s="184" t="s">
        <v>238</v>
      </c>
      <c r="B25" s="42" t="s">
        <v>3</v>
      </c>
      <c r="C25" s="31" t="s">
        <v>9</v>
      </c>
      <c r="D25" s="187">
        <v>3194.21</v>
      </c>
      <c r="E25" s="43">
        <v>3864.06</v>
      </c>
      <c r="F25" s="186">
        <v>3679.35</v>
      </c>
    </row>
    <row r="26" spans="1:7" x14ac:dyDescent="0.25">
      <c r="A26" s="40" t="s">
        <v>239</v>
      </c>
      <c r="B26" s="46" t="s">
        <v>3</v>
      </c>
      <c r="C26" s="47" t="s">
        <v>9</v>
      </c>
      <c r="D26" s="47">
        <v>42.42</v>
      </c>
      <c r="E26" s="47">
        <v>34.18</v>
      </c>
      <c r="F26" s="161">
        <v>36.659999999999997</v>
      </c>
    </row>
    <row r="27" spans="1:7" x14ac:dyDescent="0.25">
      <c r="C27" s="6"/>
      <c r="D27" s="7"/>
      <c r="E27" s="8"/>
      <c r="F27" s="8"/>
    </row>
    <row r="28" spans="1:7" x14ac:dyDescent="0.25">
      <c r="A28" s="53" t="s">
        <v>10</v>
      </c>
      <c r="B28" s="32" t="s">
        <v>3</v>
      </c>
      <c r="C28" s="33" t="s">
        <v>9</v>
      </c>
      <c r="D28" s="34">
        <v>3175.81</v>
      </c>
      <c r="E28" s="34">
        <v>3836.75</v>
      </c>
      <c r="F28" s="35">
        <v>3648.06</v>
      </c>
    </row>
    <row r="29" spans="1:7" ht="15" customHeight="1" x14ac:dyDescent="0.25">
      <c r="A29" s="49" t="s">
        <v>11</v>
      </c>
      <c r="B29" s="44" t="s">
        <v>3</v>
      </c>
      <c r="C29" s="45" t="s">
        <v>9</v>
      </c>
      <c r="D29" s="188">
        <v>11071.61</v>
      </c>
      <c r="E29" s="188">
        <v>11851.75</v>
      </c>
      <c r="F29" s="189">
        <v>11888.1</v>
      </c>
    </row>
    <row r="30" spans="1:7" ht="21" customHeight="1" x14ac:dyDescent="0.25">
      <c r="A30" s="117" t="s">
        <v>237</v>
      </c>
      <c r="B30" s="46" t="s">
        <v>3</v>
      </c>
      <c r="C30" s="119" t="s">
        <v>12</v>
      </c>
      <c r="D30" s="190">
        <v>342</v>
      </c>
      <c r="E30" s="47">
        <v>304</v>
      </c>
      <c r="F30" s="161">
        <v>320</v>
      </c>
    </row>
    <row r="31" spans="1:7" x14ac:dyDescent="0.25">
      <c r="D31" s="68"/>
      <c r="E31"/>
    </row>
    <row r="32" spans="1:7" x14ac:dyDescent="0.25">
      <c r="A32" s="9" t="s">
        <v>14</v>
      </c>
      <c r="B32" s="22" t="s">
        <v>3</v>
      </c>
      <c r="C32" s="10" t="s">
        <v>9</v>
      </c>
      <c r="D32" s="125" t="s">
        <v>13</v>
      </c>
      <c r="E32" s="125">
        <v>3336.66</v>
      </c>
      <c r="F32" s="121">
        <v>3060.35</v>
      </c>
    </row>
    <row r="33" spans="1:6" x14ac:dyDescent="0.25">
      <c r="A33" s="13" t="s">
        <v>167</v>
      </c>
      <c r="B33" s="16" t="s">
        <v>3</v>
      </c>
      <c r="C33" s="14" t="s">
        <v>9</v>
      </c>
      <c r="D33" s="30">
        <v>2610.7800000000002</v>
      </c>
      <c r="E33" s="30">
        <v>3225.44</v>
      </c>
      <c r="F33" s="29">
        <v>2937.95</v>
      </c>
    </row>
    <row r="34" spans="1:6" x14ac:dyDescent="0.25">
      <c r="A34" s="85" t="s">
        <v>245</v>
      </c>
      <c r="B34" s="16" t="s">
        <v>3</v>
      </c>
      <c r="C34" s="14" t="s">
        <v>12</v>
      </c>
      <c r="D34" s="124">
        <v>97</v>
      </c>
      <c r="E34" s="17">
        <v>97</v>
      </c>
      <c r="F34" s="15">
        <v>97</v>
      </c>
    </row>
    <row r="35" spans="1:6" x14ac:dyDescent="0.25">
      <c r="A35" s="218" t="s">
        <v>240</v>
      </c>
      <c r="B35" s="16" t="s">
        <v>3</v>
      </c>
      <c r="C35" s="14" t="s">
        <v>12</v>
      </c>
      <c r="D35" s="219">
        <v>2.19</v>
      </c>
      <c r="E35" s="220">
        <v>2.5499999999999998</v>
      </c>
      <c r="F35" s="221">
        <v>2.37</v>
      </c>
    </row>
    <row r="36" spans="1:6" x14ac:dyDescent="0.25">
      <c r="A36" s="85" t="s">
        <v>293</v>
      </c>
      <c r="B36" s="16" t="s">
        <v>3</v>
      </c>
      <c r="C36" s="14" t="s">
        <v>9</v>
      </c>
      <c r="D36" s="17">
        <v>0.94</v>
      </c>
      <c r="E36" s="17">
        <v>0.99</v>
      </c>
      <c r="F36" s="15">
        <v>1.01</v>
      </c>
    </row>
    <row r="37" spans="1:6" x14ac:dyDescent="0.25">
      <c r="A37" s="85" t="s">
        <v>294</v>
      </c>
      <c r="B37" s="16" t="s">
        <v>3</v>
      </c>
      <c r="C37" s="14" t="s">
        <v>9</v>
      </c>
      <c r="D37" s="17">
        <v>43.37</v>
      </c>
      <c r="E37" s="17">
        <v>23.24</v>
      </c>
      <c r="F37" s="15">
        <v>26.87</v>
      </c>
    </row>
    <row r="38" spans="1:6" x14ac:dyDescent="0.25">
      <c r="A38" s="13" t="s">
        <v>15</v>
      </c>
      <c r="B38" s="16" t="s">
        <v>3</v>
      </c>
      <c r="C38" s="14" t="s">
        <v>9</v>
      </c>
      <c r="D38" s="17">
        <v>6.23</v>
      </c>
      <c r="E38" s="17">
        <v>6.45</v>
      </c>
      <c r="F38" s="15">
        <v>8.89</v>
      </c>
    </row>
    <row r="39" spans="1:6" x14ac:dyDescent="0.25">
      <c r="A39" s="13" t="s">
        <v>16</v>
      </c>
      <c r="B39" s="16" t="s">
        <v>3</v>
      </c>
      <c r="C39" s="14" t="s">
        <v>9</v>
      </c>
      <c r="D39" s="17">
        <v>0.46</v>
      </c>
      <c r="E39" s="17">
        <v>0.46</v>
      </c>
      <c r="F39" s="15">
        <v>0.59</v>
      </c>
    </row>
    <row r="40" spans="1:6" x14ac:dyDescent="0.25">
      <c r="A40" s="13" t="s">
        <v>17</v>
      </c>
      <c r="B40" s="16" t="s">
        <v>3</v>
      </c>
      <c r="C40" s="14" t="s">
        <v>9</v>
      </c>
      <c r="D40" s="17">
        <v>0.43</v>
      </c>
      <c r="E40" s="17">
        <v>0.56999999999999995</v>
      </c>
      <c r="F40" s="15">
        <v>0.61</v>
      </c>
    </row>
    <row r="41" spans="1:6" x14ac:dyDescent="0.25">
      <c r="A41" s="13" t="s">
        <v>18</v>
      </c>
      <c r="B41" s="16" t="s">
        <v>3</v>
      </c>
      <c r="C41" s="14" t="s">
        <v>9</v>
      </c>
      <c r="D41" s="17">
        <v>68.95</v>
      </c>
      <c r="E41" s="17">
        <v>69.61</v>
      </c>
      <c r="F41" s="15">
        <v>74.06</v>
      </c>
    </row>
    <row r="42" spans="1:6" x14ac:dyDescent="0.25">
      <c r="A42" s="18" t="s">
        <v>19</v>
      </c>
      <c r="B42" s="24" t="s">
        <v>3</v>
      </c>
      <c r="C42" s="19" t="s">
        <v>9</v>
      </c>
      <c r="D42" s="20">
        <v>11.57</v>
      </c>
      <c r="E42" s="120">
        <v>9.9</v>
      </c>
      <c r="F42" s="21">
        <v>10.37</v>
      </c>
    </row>
    <row r="44" spans="1:6" x14ac:dyDescent="0.25">
      <c r="A44" s="27" t="s">
        <v>26</v>
      </c>
      <c r="B44" s="60"/>
      <c r="C44" s="66"/>
      <c r="D44" s="66"/>
      <c r="E44" s="66"/>
      <c r="F44" s="66"/>
    </row>
    <row r="45" spans="1:6" x14ac:dyDescent="0.25">
      <c r="A45" s="9" t="s">
        <v>50</v>
      </c>
      <c r="B45" s="22" t="s">
        <v>3</v>
      </c>
      <c r="C45" s="23" t="s">
        <v>5</v>
      </c>
      <c r="D45" s="11" t="s">
        <v>37</v>
      </c>
      <c r="E45" s="125">
        <v>3046.59</v>
      </c>
      <c r="F45" s="121">
        <v>2588.59</v>
      </c>
    </row>
    <row r="46" spans="1:6" x14ac:dyDescent="0.25">
      <c r="A46" s="13" t="s">
        <v>39</v>
      </c>
      <c r="B46" s="16" t="s">
        <v>3</v>
      </c>
      <c r="C46" s="17" t="s">
        <v>5</v>
      </c>
      <c r="D46" s="17">
        <v>0.23</v>
      </c>
      <c r="E46" s="17">
        <v>0.21</v>
      </c>
      <c r="F46" s="15">
        <v>0.13</v>
      </c>
    </row>
    <row r="47" spans="1:6" x14ac:dyDescent="0.25">
      <c r="A47" s="13" t="s">
        <v>40</v>
      </c>
      <c r="B47" s="16" t="s">
        <v>3</v>
      </c>
      <c r="C47" s="17" t="s">
        <v>5</v>
      </c>
      <c r="D47" s="17">
        <v>0.79</v>
      </c>
      <c r="E47" s="17">
        <v>0.95</v>
      </c>
      <c r="F47" s="15">
        <v>0.61</v>
      </c>
    </row>
    <row r="48" spans="1:6" x14ac:dyDescent="0.25">
      <c r="A48" s="13" t="s">
        <v>41</v>
      </c>
      <c r="B48" s="16" t="s">
        <v>3</v>
      </c>
      <c r="C48" s="17" t="s">
        <v>5</v>
      </c>
      <c r="D48" s="17">
        <v>244.36</v>
      </c>
      <c r="E48" s="153">
        <v>99.1</v>
      </c>
      <c r="F48" s="15">
        <v>108.14</v>
      </c>
    </row>
    <row r="49" spans="1:6" x14ac:dyDescent="0.25">
      <c r="A49" s="13" t="s">
        <v>42</v>
      </c>
      <c r="B49" s="16" t="s">
        <v>3</v>
      </c>
      <c r="C49" s="17" t="s">
        <v>5</v>
      </c>
      <c r="D49" s="17">
        <v>1510.33</v>
      </c>
      <c r="E49" s="30">
        <v>1417.81</v>
      </c>
      <c r="F49" s="29">
        <v>1804.29</v>
      </c>
    </row>
    <row r="50" spans="1:6" x14ac:dyDescent="0.25">
      <c r="A50" s="13" t="s">
        <v>43</v>
      </c>
      <c r="B50" s="16" t="s">
        <v>3</v>
      </c>
      <c r="C50" s="17" t="s">
        <v>5</v>
      </c>
      <c r="D50" s="17">
        <v>1474.12</v>
      </c>
      <c r="E50" s="30">
        <v>1528.51</v>
      </c>
      <c r="F50" s="15">
        <v>675.42</v>
      </c>
    </row>
    <row r="51" spans="1:6" x14ac:dyDescent="0.25">
      <c r="A51" s="13" t="s">
        <v>38</v>
      </c>
      <c r="B51" s="16" t="s">
        <v>3</v>
      </c>
      <c r="C51" s="14" t="s">
        <v>12</v>
      </c>
      <c r="D51" s="104">
        <v>92.4</v>
      </c>
      <c r="E51" s="17">
        <v>96.7</v>
      </c>
      <c r="F51" s="15">
        <v>95.79</v>
      </c>
    </row>
    <row r="52" spans="1:6" x14ac:dyDescent="0.25">
      <c r="A52" s="18" t="s">
        <v>45</v>
      </c>
      <c r="B52" s="24" t="s">
        <v>3</v>
      </c>
      <c r="C52" s="19" t="s">
        <v>12</v>
      </c>
      <c r="D52" s="20">
        <v>0.03</v>
      </c>
      <c r="E52" s="20">
        <v>0.04</v>
      </c>
      <c r="F52" s="21">
        <v>0.03</v>
      </c>
    </row>
    <row r="53" spans="1:6" x14ac:dyDescent="0.25">
      <c r="A53" s="13"/>
      <c r="B53" s="16"/>
      <c r="C53" s="14"/>
      <c r="D53" s="17"/>
      <c r="E53" s="85"/>
    </row>
    <row r="54" spans="1:6" x14ac:dyDescent="0.25">
      <c r="A54" s="206" t="s">
        <v>44</v>
      </c>
      <c r="B54" s="22" t="s">
        <v>3</v>
      </c>
      <c r="C54" s="23" t="s">
        <v>5</v>
      </c>
      <c r="D54" s="126">
        <v>1817.53</v>
      </c>
      <c r="E54" s="36">
        <v>1704.7</v>
      </c>
      <c r="F54" s="162">
        <v>1989.5</v>
      </c>
    </row>
    <row r="55" spans="1:6" ht="30" x14ac:dyDescent="0.25">
      <c r="A55" s="200" t="s">
        <v>46</v>
      </c>
      <c r="B55" s="16" t="s">
        <v>3</v>
      </c>
      <c r="C55" s="17" t="s">
        <v>5</v>
      </c>
      <c r="D55" s="107">
        <f>926.78+2.39</f>
        <v>929.17</v>
      </c>
      <c r="E55" s="30" t="s">
        <v>197</v>
      </c>
      <c r="F55" s="202">
        <v>280</v>
      </c>
    </row>
    <row r="56" spans="1:6" x14ac:dyDescent="0.25">
      <c r="A56" s="201" t="s">
        <v>274</v>
      </c>
      <c r="B56" s="16"/>
      <c r="C56" s="17"/>
      <c r="D56" s="17"/>
      <c r="E56" s="30"/>
      <c r="F56" s="137"/>
    </row>
    <row r="57" spans="1:6" ht="29.25" customHeight="1" x14ac:dyDescent="0.25">
      <c r="A57" s="230" t="s">
        <v>275</v>
      </c>
      <c r="B57" s="16"/>
      <c r="C57" s="17"/>
      <c r="D57" s="17"/>
      <c r="E57" s="30"/>
      <c r="F57" s="137"/>
    </row>
    <row r="58" spans="1:6" ht="45" x14ac:dyDescent="0.25">
      <c r="A58" s="203" t="s">
        <v>47</v>
      </c>
      <c r="B58" s="24" t="s">
        <v>3</v>
      </c>
      <c r="C58" s="20" t="s">
        <v>5</v>
      </c>
      <c r="D58" s="204">
        <f>265.02+285.3</f>
        <v>550.31999999999994</v>
      </c>
      <c r="E58" s="20">
        <v>530.9</v>
      </c>
      <c r="F58" s="205">
        <v>324</v>
      </c>
    </row>
    <row r="59" spans="1:6" x14ac:dyDescent="0.25">
      <c r="E59"/>
    </row>
    <row r="60" spans="1:6" x14ac:dyDescent="0.25">
      <c r="A60" s="27" t="s">
        <v>276</v>
      </c>
      <c r="B60" s="60"/>
      <c r="C60" s="61"/>
      <c r="D60" s="62"/>
      <c r="E60" s="62"/>
      <c r="F60" s="62"/>
    </row>
    <row r="61" spans="1:6" ht="34.5" customHeight="1" x14ac:dyDescent="0.25">
      <c r="A61" s="9" t="s">
        <v>277</v>
      </c>
      <c r="B61" s="22" t="s">
        <v>271</v>
      </c>
      <c r="C61" s="10" t="s">
        <v>9</v>
      </c>
      <c r="D61" s="23">
        <v>1643.2</v>
      </c>
      <c r="E61" s="126">
        <v>2338.4</v>
      </c>
      <c r="F61" s="37">
        <v>1498.6</v>
      </c>
    </row>
    <row r="62" spans="1:6" x14ac:dyDescent="0.25">
      <c r="A62" s="56" t="s">
        <v>48</v>
      </c>
      <c r="B62" s="16" t="s">
        <v>271</v>
      </c>
      <c r="C62" s="14" t="s">
        <v>12</v>
      </c>
      <c r="D62" s="17">
        <v>91.6</v>
      </c>
      <c r="E62" s="17">
        <v>90.1</v>
      </c>
      <c r="F62" s="136">
        <v>94.2</v>
      </c>
    </row>
    <row r="63" spans="1:6" ht="45" x14ac:dyDescent="0.25">
      <c r="A63" s="155" t="s">
        <v>292</v>
      </c>
      <c r="B63" s="16"/>
      <c r="C63" s="14"/>
      <c r="D63" s="17"/>
      <c r="E63" s="85"/>
      <c r="F63" s="137"/>
    </row>
    <row r="64" spans="1:6" ht="30" x14ac:dyDescent="0.25">
      <c r="A64" s="231" t="s">
        <v>278</v>
      </c>
      <c r="B64" s="24"/>
      <c r="C64" s="19"/>
      <c r="D64" s="20"/>
      <c r="E64" s="88"/>
      <c r="F64" s="139"/>
    </row>
    <row r="65" spans="1:6" x14ac:dyDescent="0.25">
      <c r="A65" s="27" t="s">
        <v>33</v>
      </c>
      <c r="B65" s="60"/>
      <c r="C65" s="61"/>
      <c r="D65" s="62"/>
      <c r="E65" s="62"/>
      <c r="F65" s="62"/>
    </row>
    <row r="66" spans="1:6" x14ac:dyDescent="0.25">
      <c r="A66" s="196" t="s">
        <v>34</v>
      </c>
      <c r="B66" s="16" t="s">
        <v>3</v>
      </c>
      <c r="C66" s="14" t="s">
        <v>36</v>
      </c>
      <c r="D66" s="194">
        <v>23.84</v>
      </c>
      <c r="E66" s="14">
        <v>19.809999999999999</v>
      </c>
      <c r="F66" s="195">
        <v>35.6</v>
      </c>
    </row>
    <row r="67" spans="1:6" x14ac:dyDescent="0.25">
      <c r="A67" s="196" t="s">
        <v>35</v>
      </c>
      <c r="B67" s="16" t="s">
        <v>3</v>
      </c>
      <c r="C67" s="14" t="s">
        <v>36</v>
      </c>
      <c r="D67" s="194">
        <v>15.84</v>
      </c>
      <c r="E67" s="197">
        <v>17.2</v>
      </c>
      <c r="F67" s="136">
        <v>15.05</v>
      </c>
    </row>
    <row r="68" spans="1:6" x14ac:dyDescent="0.25">
      <c r="A68" s="85"/>
      <c r="B68" s="16"/>
      <c r="C68" s="14"/>
      <c r="D68" s="17"/>
      <c r="E68" s="17"/>
      <c r="F68" s="85"/>
    </row>
    <row r="69" spans="1:6" x14ac:dyDescent="0.25">
      <c r="A69" s="214" t="s">
        <v>51</v>
      </c>
      <c r="B69" s="215"/>
      <c r="C69" s="216"/>
      <c r="D69" s="217"/>
      <c r="E69" s="217"/>
      <c r="F69" s="217"/>
    </row>
    <row r="70" spans="1:6" x14ac:dyDescent="0.25">
      <c r="A70" s="213" t="s">
        <v>32</v>
      </c>
      <c r="B70" s="42" t="s">
        <v>3</v>
      </c>
      <c r="C70" s="191" t="s">
        <v>30</v>
      </c>
      <c r="D70" s="45">
        <v>49.12</v>
      </c>
      <c r="E70" s="45">
        <v>97.54</v>
      </c>
      <c r="F70" s="162">
        <v>89.14</v>
      </c>
    </row>
    <row r="71" spans="1:6" x14ac:dyDescent="0.25">
      <c r="A71" s="193" t="s">
        <v>31</v>
      </c>
      <c r="B71" s="42" t="s">
        <v>3</v>
      </c>
      <c r="C71" s="67" t="s">
        <v>12</v>
      </c>
      <c r="D71" s="31">
        <v>0.78</v>
      </c>
      <c r="E71" s="31">
        <v>0.95</v>
      </c>
      <c r="F71" s="192">
        <v>0.76</v>
      </c>
    </row>
    <row r="72" spans="1:6" ht="30" x14ac:dyDescent="0.25">
      <c r="A72" s="210" t="s">
        <v>241</v>
      </c>
      <c r="B72" s="42" t="s">
        <v>3</v>
      </c>
      <c r="C72" s="67" t="s">
        <v>27</v>
      </c>
      <c r="D72" s="67">
        <v>533.99</v>
      </c>
      <c r="E72" s="67">
        <v>702.7</v>
      </c>
      <c r="F72" s="192">
        <v>991.44</v>
      </c>
    </row>
    <row r="73" spans="1:6" ht="30" x14ac:dyDescent="0.25">
      <c r="A73" s="211" t="s">
        <v>243</v>
      </c>
      <c r="B73" s="42" t="s">
        <v>3</v>
      </c>
      <c r="C73" s="67" t="s">
        <v>242</v>
      </c>
      <c r="D73" s="207">
        <v>276</v>
      </c>
      <c r="E73" s="208">
        <v>433</v>
      </c>
      <c r="F73" s="209">
        <v>117</v>
      </c>
    </row>
    <row r="74" spans="1:6" ht="30" x14ac:dyDescent="0.25">
      <c r="A74" s="200" t="s">
        <v>29</v>
      </c>
      <c r="B74" s="212" t="s">
        <v>28</v>
      </c>
      <c r="C74" s="14" t="s">
        <v>27</v>
      </c>
      <c r="D74" s="31">
        <v>12.4</v>
      </c>
      <c r="E74" s="31">
        <v>23.9</v>
      </c>
      <c r="F74" s="74">
        <v>13.7</v>
      </c>
    </row>
    <row r="75" spans="1:6" x14ac:dyDescent="0.25">
      <c r="A75" s="211" t="s">
        <v>244</v>
      </c>
      <c r="B75" s="42" t="s">
        <v>3</v>
      </c>
      <c r="C75" s="14" t="s">
        <v>27</v>
      </c>
      <c r="D75" s="17">
        <v>693.11</v>
      </c>
      <c r="E75" s="31">
        <v>710.64</v>
      </c>
      <c r="F75" s="15">
        <v>747.34</v>
      </c>
    </row>
    <row r="76" spans="1:6" x14ac:dyDescent="0.25">
      <c r="A76" s="203"/>
      <c r="B76" s="78"/>
      <c r="C76" s="19"/>
      <c r="D76" s="20"/>
      <c r="E76" s="20"/>
      <c r="F76" s="21"/>
    </row>
    <row r="77" spans="1:6" x14ac:dyDescent="0.25">
      <c r="A77" s="214" t="s">
        <v>269</v>
      </c>
      <c r="B77" s="215"/>
      <c r="C77" s="216"/>
      <c r="D77" s="217"/>
      <c r="E77" s="217"/>
      <c r="F77" s="217"/>
    </row>
    <row r="78" spans="1:6" x14ac:dyDescent="0.25">
      <c r="A78" s="211" t="s">
        <v>270</v>
      </c>
      <c r="B78" s="4" t="s">
        <v>271</v>
      </c>
      <c r="C78" s="1" t="s">
        <v>266</v>
      </c>
      <c r="D78" s="227">
        <v>7999</v>
      </c>
      <c r="E78" s="227">
        <v>7429</v>
      </c>
      <c r="F78" s="228">
        <v>8055</v>
      </c>
    </row>
    <row r="79" spans="1:6" x14ac:dyDescent="0.25">
      <c r="A79" s="27" t="s">
        <v>161</v>
      </c>
      <c r="B79" s="63"/>
      <c r="C79" s="64"/>
      <c r="D79" s="65"/>
      <c r="E79" s="65"/>
      <c r="F79" s="65"/>
    </row>
    <row r="80" spans="1:6" ht="45" x14ac:dyDescent="0.25">
      <c r="A80" s="26" t="s">
        <v>54</v>
      </c>
      <c r="B80" s="76" t="s">
        <v>162</v>
      </c>
      <c r="C80" s="50"/>
      <c r="D80" s="23"/>
      <c r="E80" s="23"/>
      <c r="F80" s="113"/>
    </row>
    <row r="81" spans="1:6" ht="45.75" customHeight="1" x14ac:dyDescent="0.25">
      <c r="A81" s="54" t="s">
        <v>55</v>
      </c>
      <c r="B81" s="77" t="s">
        <v>168</v>
      </c>
      <c r="C81" s="67"/>
      <c r="D81" s="17"/>
      <c r="E81" s="17"/>
      <c r="F81" s="85"/>
    </row>
    <row r="82" spans="1:6" x14ac:dyDescent="0.25">
      <c r="A82" s="27" t="s">
        <v>56</v>
      </c>
      <c r="B82" s="63"/>
      <c r="C82" s="64"/>
      <c r="D82" s="65"/>
      <c r="E82" s="65"/>
      <c r="F82" s="65"/>
    </row>
    <row r="83" spans="1:6" ht="192" x14ac:dyDescent="0.25">
      <c r="A83" s="156" t="s">
        <v>233</v>
      </c>
      <c r="B83" s="157" t="s">
        <v>196</v>
      </c>
      <c r="C83" s="158"/>
      <c r="D83" s="33"/>
      <c r="E83" s="33"/>
      <c r="F83" s="159"/>
    </row>
    <row r="84" spans="1:6" ht="34.5" customHeight="1" x14ac:dyDescent="0.25">
      <c r="A84" s="178" t="s">
        <v>234</v>
      </c>
      <c r="B84" s="16"/>
      <c r="C84" s="14"/>
      <c r="D84" s="17"/>
      <c r="E84" s="17"/>
      <c r="F84" s="85"/>
    </row>
    <row r="85" spans="1:6" ht="34.5" customHeight="1" x14ac:dyDescent="0.25">
      <c r="A85" s="57" t="s">
        <v>273</v>
      </c>
      <c r="B85" s="16"/>
      <c r="C85" s="14"/>
      <c r="D85" s="17"/>
      <c r="E85" s="17"/>
      <c r="F85" s="85"/>
    </row>
    <row r="86" spans="1:6" ht="39.75" customHeight="1" x14ac:dyDescent="0.25">
      <c r="A86" s="229" t="s">
        <v>272</v>
      </c>
    </row>
    <row r="87" spans="1:6" x14ac:dyDescent="0.25">
      <c r="A87" s="5"/>
    </row>
    <row r="88" spans="1:6" x14ac:dyDescent="0.25">
      <c r="A88" s="5"/>
    </row>
  </sheetData>
  <mergeCells count="2">
    <mergeCell ref="A6:A8"/>
    <mergeCell ref="C6:C8"/>
  </mergeCells>
  <conditionalFormatting sqref="A35">
    <cfRule type="expression" dxfId="48" priority="93">
      <formula>$B$4="АПК и пищевая промышленность"</formula>
    </cfRule>
  </conditionalFormatting>
  <conditionalFormatting sqref="A35">
    <cfRule type="expression" dxfId="47" priority="94">
      <formula>$B$4="Химическая промышленность"</formula>
    </cfRule>
  </conditionalFormatting>
  <conditionalFormatting sqref="A35">
    <cfRule type="expression" dxfId="46" priority="95">
      <formula>IF(OR($B$4="Металлургическая промышленность",$B$4="Добыча полезных ископаемых",$B$4="Прочие обрабатывающие производства"),1,0)</formula>
    </cfRule>
  </conditionalFormatting>
  <conditionalFormatting sqref="E35">
    <cfRule type="expression" dxfId="45" priority="90">
      <formula>$E$8="АПК и пищевая промышленность"</formula>
    </cfRule>
  </conditionalFormatting>
  <conditionalFormatting sqref="E35">
    <cfRule type="expression" dxfId="44" priority="91">
      <formula>$E$8="Химическая промышленность"</formula>
    </cfRule>
  </conditionalFormatting>
  <conditionalFormatting sqref="E35">
    <cfRule type="expression" dxfId="43" priority="92">
      <formula>IF(OR($E$8="Металлургическая промышленность",$E$8="Добыча полезных ископаемых",$E$8="Прочие обрабатывающие производства"),1,0)</formula>
    </cfRule>
  </conditionalFormatting>
  <conditionalFormatting sqref="F35">
    <cfRule type="expression" dxfId="42" priority="87">
      <formula>$B$4="АПК и пищевая промышленность"</formula>
    </cfRule>
  </conditionalFormatting>
  <conditionalFormatting sqref="F35">
    <cfRule type="expression" dxfId="41" priority="88">
      <formula>$B$4="Химическая промышленность"</formula>
    </cfRule>
  </conditionalFormatting>
  <conditionalFormatting sqref="F35">
    <cfRule type="expression" dxfId="40" priority="89">
      <formula>IF(OR($B$4="Металлургическая промышленность",$B$4="Добыча полезных ископаемых",$B$4="Прочие обрабатывающие производства"),1,0)</formula>
    </cfRule>
  </conditionalFormatting>
  <conditionalFormatting sqref="D35">
    <cfRule type="expression" dxfId="39" priority="84">
      <formula>$E$8="АПК и пищевая промышленность"</formula>
    </cfRule>
  </conditionalFormatting>
  <conditionalFormatting sqref="D35">
    <cfRule type="expression" dxfId="38" priority="85">
      <formula>$E$8="Химическая промышленность"</formula>
    </cfRule>
  </conditionalFormatting>
  <conditionalFormatting sqref="D35">
    <cfRule type="expression" dxfId="37" priority="86">
      <formula>IF(OR($E$8="Металлургическая промышленность",$E$8="Добыча полезных ископаемых",$E$8="Прочие обрабатывающие производства"),1,0)</formula>
    </cfRule>
  </conditionalFormatting>
  <conditionalFormatting sqref="F73">
    <cfRule type="expression" dxfId="36" priority="5">
      <formula>$B$4="Телекоммуникации и IT"</formula>
    </cfRule>
  </conditionalFormatting>
  <conditionalFormatting sqref="A72">
    <cfRule type="expression" dxfId="35" priority="82">
      <formula>$F$39="Да"</formula>
    </cfRule>
    <cfRule type="expression" dxfId="34" priority="83">
      <formula>$E$39="Да"</formula>
    </cfRule>
  </conditionalFormatting>
  <conditionalFormatting sqref="A72">
    <cfRule type="expression" dxfId="33" priority="81">
      <formula>$B$4="Телекоммуникации и IT"</formula>
    </cfRule>
  </conditionalFormatting>
  <conditionalFormatting sqref="E73">
    <cfRule type="expression" dxfId="32" priority="13">
      <formula>$E$8="АПК и пищевая промышленность"</formula>
    </cfRule>
  </conditionalFormatting>
  <conditionalFormatting sqref="E73">
    <cfRule type="expression" dxfId="31" priority="14">
      <formula>$E$8="Химическая промышленность"</formula>
    </cfRule>
  </conditionalFormatting>
  <conditionalFormatting sqref="E73">
    <cfRule type="expression" dxfId="30" priority="15">
      <formula>IF(OR($E$8="Металлургическая промышленность",$E$8="Добыча полезных ископаемых",$E$8="Прочие обрабатывающие производства"),1,0)</formula>
    </cfRule>
  </conditionalFormatting>
  <conditionalFormatting sqref="E73">
    <cfRule type="expression" dxfId="29" priority="16">
      <formula>IF(OR($E$8="Строительство",$E$8="Транспорт"),1,0)</formula>
    </cfRule>
  </conditionalFormatting>
  <conditionalFormatting sqref="E73">
    <cfRule type="expression" dxfId="28" priority="17">
      <formula>IF(OR($E$8="Торговля и складское хозяйство"),1,0)</formula>
    </cfRule>
  </conditionalFormatting>
  <conditionalFormatting sqref="E73">
    <cfRule type="expression" dxfId="27" priority="18">
      <formula>IF(OR($E$8="Энергетика",$E$8="Водоснабжение"),1,0)</formula>
    </cfRule>
  </conditionalFormatting>
  <conditionalFormatting sqref="E73">
    <cfRule type="expression" dxfId="26" priority="19">
      <formula>IF(OR($E$8="Финансы",$E$8="Прочие виды деятельности"),1,0)</formula>
    </cfRule>
  </conditionalFormatting>
  <conditionalFormatting sqref="F73">
    <cfRule type="expression" dxfId="25" priority="6">
      <formula>$B$4="АПК и пищевая промышленность"</formula>
    </cfRule>
  </conditionalFormatting>
  <conditionalFormatting sqref="F73">
    <cfRule type="expression" dxfId="24" priority="7">
      <formula>$B$4="Химическая промышленность"</formula>
    </cfRule>
  </conditionalFormatting>
  <conditionalFormatting sqref="F73">
    <cfRule type="expression" dxfId="23" priority="8">
      <formula>IF(OR($B$4="Металлургическая промышленность",$B$4="Добыча полезных ископаемых",$B$4="Прочие обрабатывающие производства"),1,0)</formula>
    </cfRule>
  </conditionalFormatting>
  <conditionalFormatting sqref="F73">
    <cfRule type="expression" dxfId="22" priority="9">
      <formula>IF(OR($B$4="Строительство",$B$4="Транспорт"),1,0)</formula>
    </cfRule>
  </conditionalFormatting>
  <conditionalFormatting sqref="F73">
    <cfRule type="expression" dxfId="21" priority="10">
      <formula>IF(OR($B$4="Торговля и складское хозяйство"),1,0)</formula>
    </cfRule>
  </conditionalFormatting>
  <conditionalFormatting sqref="F73">
    <cfRule type="expression" dxfId="20" priority="11">
      <formula>IF(OR($B$4="Энергетика",$B$4="Водоснабжение"),1,0)</formula>
    </cfRule>
  </conditionalFormatting>
  <conditionalFormatting sqref="F73">
    <cfRule type="expression" dxfId="19" priority="12">
      <formula>IF(OR($B$4="Финансы",$B$4="Прочие виды деятельности"),1,0)</formula>
    </cfRule>
  </conditionalFormatting>
  <conditionalFormatting sqref="A75">
    <cfRule type="expression" dxfId="18" priority="3">
      <formula>$B$4="Телекоммуникации и IT"</formula>
    </cfRule>
  </conditionalFormatting>
  <conditionalFormatting sqref="A73">
    <cfRule type="expression" dxfId="17" priority="28">
      <formula>$B$4="АПК и пищевая промышленность"</formula>
    </cfRule>
  </conditionalFormatting>
  <conditionalFormatting sqref="A73">
    <cfRule type="expression" dxfId="16" priority="29">
      <formula>$B$4="Химическая промышленность"</formula>
    </cfRule>
  </conditionalFormatting>
  <conditionalFormatting sqref="A73">
    <cfRule type="expression" dxfId="15" priority="30">
      <formula>IF(OR($B$4="Металлургическая промышленность",$B$4="Добыча полезных ископаемых",$B$4="Прочие обрабатывающие производства"),1,0)</formula>
    </cfRule>
  </conditionalFormatting>
  <conditionalFormatting sqref="A73">
    <cfRule type="expression" dxfId="14" priority="31">
      <formula>IF(OR($B$4="Строительство",$B$4="Транспорт"),1,0)</formula>
    </cfRule>
  </conditionalFormatting>
  <conditionalFormatting sqref="A73">
    <cfRule type="expression" dxfId="13" priority="32">
      <formula>IF(OR($B$4="Торговля и складское хозяйство"),1,0)</formula>
    </cfRule>
  </conditionalFormatting>
  <conditionalFormatting sqref="A73">
    <cfRule type="expression" dxfId="12" priority="33">
      <formula>IF(OR($B$4="Энергетика",$B$4="Водоснабжение"),1,0)</formula>
    </cfRule>
  </conditionalFormatting>
  <conditionalFormatting sqref="A73">
    <cfRule type="expression" dxfId="11" priority="34">
      <formula>IF(OR($B$4="Финансы",$B$4="Прочие виды деятельности"),1,0)</formula>
    </cfRule>
  </conditionalFormatting>
  <conditionalFormatting sqref="A73">
    <cfRule type="expression" dxfId="10" priority="27">
      <formula>$B$4="Телекоммуникации и IT"</formula>
    </cfRule>
  </conditionalFormatting>
  <conditionalFormatting sqref="D73">
    <cfRule type="expression" dxfId="9" priority="20">
      <formula>$E$8="АПК и пищевая промышленность"</formula>
    </cfRule>
  </conditionalFormatting>
  <conditionalFormatting sqref="D73">
    <cfRule type="expression" dxfId="8" priority="21">
      <formula>$E$8="Химическая промышленность"</formula>
    </cfRule>
  </conditionalFormatting>
  <conditionalFormatting sqref="D73">
    <cfRule type="expression" dxfId="7" priority="22">
      <formula>IF(OR($E$8="Металлургическая промышленность",$E$8="Добыча полезных ископаемых",$E$8="Прочие обрабатывающие производства"),1,0)</formula>
    </cfRule>
  </conditionalFormatting>
  <conditionalFormatting sqref="D73">
    <cfRule type="expression" dxfId="6" priority="23">
      <formula>IF(OR($E$8="Строительство",$E$8="Транспорт"),1,0)</formula>
    </cfRule>
  </conditionalFormatting>
  <conditionalFormatting sqref="D73">
    <cfRule type="expression" dxfId="5" priority="24">
      <formula>IF(OR($E$8="Торговля и складское хозяйство"),1,0)</formula>
    </cfRule>
  </conditionalFormatting>
  <conditionalFormatting sqref="D73">
    <cfRule type="expression" dxfId="4" priority="25">
      <formula>IF(OR($E$8="Энергетика",$E$8="Водоснабжение"),1,0)</formula>
    </cfRule>
  </conditionalFormatting>
  <conditionalFormatting sqref="D73">
    <cfRule type="expression" dxfId="3" priority="26">
      <formula>IF(OR($E$8="Финансы",$E$8="Прочие виды деятельности"),1,0)</formula>
    </cfRule>
  </conditionalFormatting>
  <conditionalFormatting sqref="A75">
    <cfRule type="expression" dxfId="2" priority="4">
      <formula>OR($E$9="I",$E$9="II",$E$9="III",$F$9="I",$F$9="II",$F$9="III")</formula>
    </cfRule>
  </conditionalFormatting>
  <conditionalFormatting sqref="A78">
    <cfRule type="expression" dxfId="1" priority="1">
      <formula>$B$4="Телекоммуникации и IT"</formula>
    </cfRule>
  </conditionalFormatting>
  <conditionalFormatting sqref="A78">
    <cfRule type="expression" dxfId="0" priority="2">
      <formula>OR($E$9="I",$E$9="II",$E$9="III",$F$9="I",$F$9="II",$F$9="III")</formula>
    </cfRule>
  </conditionalFormatting>
  <dataValidations count="1">
    <dataValidation type="decimal" allowBlank="1" showInputMessage="1" showErrorMessage="1" sqref="E73:F73">
      <formula1>0</formula1>
      <formula2>1000000</formula2>
    </dataValidation>
  </dataValidations>
  <hyperlinks>
    <hyperlink ref="A84" r:id="rId1"/>
    <hyperlink ref="A86" r:id="rId2"/>
    <hyperlink ref="A57" r:id="rId3"/>
    <hyperlink ref="A64" r:id="rId4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31"/>
  <sheetViews>
    <sheetView topLeftCell="A20" zoomScale="85" zoomScaleNormal="85" workbookViewId="0">
      <selection activeCell="A48" sqref="A48"/>
    </sheetView>
  </sheetViews>
  <sheetFormatPr defaultRowHeight="15" x14ac:dyDescent="0.25"/>
  <cols>
    <col min="1" max="1" width="68.7109375" customWidth="1"/>
    <col min="2" max="2" width="26.5703125" customWidth="1"/>
    <col min="3" max="3" width="24.85546875" style="2" customWidth="1"/>
    <col min="4" max="4" width="14" style="2" customWidth="1"/>
    <col min="5" max="5" width="16.85546875" style="2" customWidth="1"/>
    <col min="6" max="6" width="14.28515625" customWidth="1"/>
  </cols>
  <sheetData>
    <row r="1" spans="1:6" x14ac:dyDescent="0.25">
      <c r="B1" s="4" t="s">
        <v>1</v>
      </c>
      <c r="C1" s="1" t="s">
        <v>52</v>
      </c>
    </row>
    <row r="2" spans="1:6" x14ac:dyDescent="0.25">
      <c r="B2" s="4"/>
      <c r="C2" s="1"/>
      <c r="D2" s="3">
        <v>2020</v>
      </c>
      <c r="E2" s="3">
        <v>2021</v>
      </c>
      <c r="F2" s="3">
        <v>2022</v>
      </c>
    </row>
    <row r="3" spans="1:6" x14ac:dyDescent="0.25">
      <c r="A3" s="27" t="s">
        <v>74</v>
      </c>
      <c r="B3" s="60"/>
      <c r="C3" s="61"/>
      <c r="D3" s="62"/>
      <c r="E3" s="62"/>
      <c r="F3" s="62"/>
    </row>
    <row r="4" spans="1:6" x14ac:dyDescent="0.25">
      <c r="A4" s="9" t="s">
        <v>169</v>
      </c>
      <c r="B4" s="81" t="s">
        <v>3</v>
      </c>
      <c r="C4" s="36" t="s">
        <v>57</v>
      </c>
      <c r="D4" s="126">
        <v>2590.8000000000002</v>
      </c>
      <c r="E4" s="126">
        <v>3102.5</v>
      </c>
      <c r="F4" s="37">
        <v>2495.8000000000002</v>
      </c>
    </row>
    <row r="5" spans="1:6" x14ac:dyDescent="0.25">
      <c r="A5" s="54" t="s">
        <v>279</v>
      </c>
      <c r="B5" s="82"/>
      <c r="C5" s="30"/>
      <c r="D5" s="30"/>
      <c r="E5" s="17"/>
      <c r="F5" s="137"/>
    </row>
    <row r="6" spans="1:6" ht="31.5" customHeight="1" x14ac:dyDescent="0.25">
      <c r="A6" s="232" t="s">
        <v>280</v>
      </c>
      <c r="B6" s="82"/>
      <c r="C6" s="30"/>
      <c r="D6" s="30"/>
      <c r="E6" s="17"/>
      <c r="F6" s="137"/>
    </row>
    <row r="7" spans="1:6" ht="45" x14ac:dyDescent="0.25">
      <c r="A7" s="54" t="s">
        <v>170</v>
      </c>
      <c r="B7" s="82" t="s">
        <v>3</v>
      </c>
      <c r="C7" s="30"/>
      <c r="D7" s="30"/>
      <c r="E7" s="17"/>
      <c r="F7" s="137"/>
    </row>
    <row r="8" spans="1:6" x14ac:dyDescent="0.25">
      <c r="A8" s="13" t="s">
        <v>61</v>
      </c>
      <c r="B8" s="82" t="s">
        <v>3</v>
      </c>
      <c r="C8" s="30" t="s">
        <v>171</v>
      </c>
      <c r="D8" s="127">
        <v>36182.4067</v>
      </c>
      <c r="E8" s="127">
        <v>38422.954299999998</v>
      </c>
      <c r="F8" s="131">
        <v>38459.1</v>
      </c>
    </row>
    <row r="9" spans="1:6" x14ac:dyDescent="0.25">
      <c r="A9" s="13" t="s">
        <v>62</v>
      </c>
      <c r="B9" s="82" t="s">
        <v>3</v>
      </c>
      <c r="C9" s="30" t="s">
        <v>57</v>
      </c>
      <c r="D9" s="127">
        <v>180.96852720000001</v>
      </c>
      <c r="E9" s="127">
        <v>182.59694189999999</v>
      </c>
      <c r="F9" s="131">
        <v>188.9</v>
      </c>
    </row>
    <row r="10" spans="1:6" x14ac:dyDescent="0.25">
      <c r="A10" s="56" t="s">
        <v>58</v>
      </c>
      <c r="B10" s="82" t="s">
        <v>3</v>
      </c>
      <c r="C10" s="30" t="s">
        <v>57</v>
      </c>
      <c r="D10" s="129">
        <v>3287.5</v>
      </c>
      <c r="E10" s="129">
        <v>3917</v>
      </c>
      <c r="F10" s="132">
        <v>3357.8</v>
      </c>
    </row>
    <row r="11" spans="1:6" x14ac:dyDescent="0.25">
      <c r="A11" s="83" t="s">
        <v>59</v>
      </c>
      <c r="B11" s="82" t="s">
        <v>3</v>
      </c>
      <c r="C11" s="30" t="s">
        <v>57</v>
      </c>
      <c r="D11" s="127">
        <v>2811.9</v>
      </c>
      <c r="E11" s="127">
        <v>3409.3</v>
      </c>
      <c r="F11" s="131">
        <v>3014.6</v>
      </c>
    </row>
    <row r="12" spans="1:6" x14ac:dyDescent="0.25">
      <c r="A12" s="83" t="s">
        <v>60</v>
      </c>
      <c r="B12" s="82" t="s">
        <v>3</v>
      </c>
      <c r="C12" s="30" t="s">
        <v>57</v>
      </c>
      <c r="D12" s="17">
        <v>108.4</v>
      </c>
      <c r="E12" s="17">
        <v>100.3</v>
      </c>
      <c r="F12" s="15">
        <v>49.1</v>
      </c>
    </row>
    <row r="13" spans="1:6" x14ac:dyDescent="0.25">
      <c r="A13" s="83" t="s">
        <v>172</v>
      </c>
      <c r="B13" s="82" t="s">
        <v>3</v>
      </c>
      <c r="C13" s="30" t="s">
        <v>57</v>
      </c>
      <c r="D13" s="17">
        <v>367.2</v>
      </c>
      <c r="E13" s="17">
        <v>407.4</v>
      </c>
      <c r="F13" s="15">
        <v>294.10000000000002</v>
      </c>
    </row>
    <row r="14" spans="1:6" x14ac:dyDescent="0.25">
      <c r="A14" s="83"/>
      <c r="B14" s="82"/>
      <c r="C14" s="30"/>
      <c r="D14" s="17"/>
      <c r="E14" s="17"/>
      <c r="F14" s="137"/>
    </row>
    <row r="15" spans="1:6" x14ac:dyDescent="0.25">
      <c r="A15" s="56" t="s">
        <v>63</v>
      </c>
      <c r="B15" s="82" t="s">
        <v>3</v>
      </c>
      <c r="C15" s="30" t="s">
        <v>57</v>
      </c>
      <c r="D15" s="17">
        <v>134.4</v>
      </c>
      <c r="E15" s="17">
        <v>167.4</v>
      </c>
      <c r="F15" s="15">
        <v>167.4</v>
      </c>
    </row>
    <row r="16" spans="1:6" ht="105" x14ac:dyDescent="0.25">
      <c r="A16" s="130" t="s">
        <v>198</v>
      </c>
      <c r="B16" s="82"/>
      <c r="C16" s="30"/>
      <c r="D16" s="17"/>
      <c r="E16" s="17"/>
      <c r="F16" s="137"/>
    </row>
    <row r="17" spans="1:6" ht="45" x14ac:dyDescent="0.25">
      <c r="A17" s="54" t="s">
        <v>73</v>
      </c>
      <c r="B17" s="82" t="s">
        <v>64</v>
      </c>
      <c r="C17" s="17"/>
      <c r="D17" s="17"/>
      <c r="E17" s="17"/>
      <c r="F17" s="137"/>
    </row>
    <row r="18" spans="1:6" x14ac:dyDescent="0.25">
      <c r="A18" s="86" t="s">
        <v>66</v>
      </c>
      <c r="B18" s="85"/>
      <c r="C18" s="17" t="s">
        <v>65</v>
      </c>
      <c r="D18" s="17">
        <v>20.99</v>
      </c>
      <c r="E18" s="17">
        <v>23.13</v>
      </c>
      <c r="F18" s="15">
        <v>25.12</v>
      </c>
    </row>
    <row r="19" spans="1:6" x14ac:dyDescent="0.25">
      <c r="A19" s="86" t="s">
        <v>68</v>
      </c>
      <c r="B19" s="85"/>
      <c r="C19" s="17" t="s">
        <v>67</v>
      </c>
      <c r="D19" s="17">
        <v>24.86</v>
      </c>
      <c r="E19" s="17">
        <v>28.34</v>
      </c>
      <c r="F19" s="15">
        <v>24.08</v>
      </c>
    </row>
    <row r="20" spans="1:6" x14ac:dyDescent="0.25">
      <c r="A20" s="86" t="s">
        <v>69</v>
      </c>
      <c r="B20" s="85"/>
      <c r="C20" s="17" t="s">
        <v>70</v>
      </c>
      <c r="D20" s="17">
        <v>7.04</v>
      </c>
      <c r="E20" s="17">
        <v>7.74</v>
      </c>
      <c r="F20" s="15">
        <v>7.47</v>
      </c>
    </row>
    <row r="21" spans="1:6" x14ac:dyDescent="0.25">
      <c r="A21" s="87" t="s">
        <v>72</v>
      </c>
      <c r="B21" s="88"/>
      <c r="C21" s="20" t="s">
        <v>71</v>
      </c>
      <c r="D21" s="20">
        <v>50.45</v>
      </c>
      <c r="E21" s="20">
        <v>49.75</v>
      </c>
      <c r="F21" s="21">
        <v>48.21</v>
      </c>
    </row>
    <row r="22" spans="1:6" x14ac:dyDescent="0.25">
      <c r="F22" s="2"/>
    </row>
    <row r="23" spans="1:6" x14ac:dyDescent="0.25">
      <c r="A23" s="27" t="s">
        <v>161</v>
      </c>
      <c r="B23" s="59"/>
      <c r="C23" s="62"/>
      <c r="D23" s="62"/>
      <c r="E23" s="62"/>
      <c r="F23" s="62"/>
    </row>
    <row r="24" spans="1:6" ht="44.25" customHeight="1" x14ac:dyDescent="0.25">
      <c r="A24" s="89" t="s">
        <v>75</v>
      </c>
      <c r="B24" s="90" t="s">
        <v>163</v>
      </c>
      <c r="C24" s="91"/>
      <c r="D24" s="33"/>
      <c r="E24" s="33"/>
      <c r="F24" s="51"/>
    </row>
    <row r="25" spans="1:6" x14ac:dyDescent="0.25">
      <c r="F25" s="2"/>
    </row>
    <row r="26" spans="1:6" x14ac:dyDescent="0.25">
      <c r="A26" s="27" t="s">
        <v>56</v>
      </c>
      <c r="B26" s="59"/>
      <c r="C26" s="62"/>
      <c r="D26" s="62"/>
      <c r="E26" s="62"/>
      <c r="F26" s="62"/>
    </row>
    <row r="27" spans="1:6" ht="180.75" customHeight="1" x14ac:dyDescent="0.25">
      <c r="A27" s="179" t="s">
        <v>235</v>
      </c>
      <c r="B27" s="180" t="s">
        <v>201</v>
      </c>
      <c r="C27" s="181"/>
      <c r="D27" s="181"/>
      <c r="E27" s="181"/>
      <c r="F27" s="181"/>
    </row>
    <row r="28" spans="1:6" x14ac:dyDescent="0.25">
      <c r="A28" s="160" t="s">
        <v>200</v>
      </c>
      <c r="B28" s="85"/>
      <c r="C28" s="17"/>
      <c r="D28" s="17"/>
      <c r="E28" s="17"/>
      <c r="F28" s="15"/>
    </row>
    <row r="29" spans="1:6" x14ac:dyDescent="0.25">
      <c r="A29" s="93"/>
      <c r="B29" s="88"/>
      <c r="C29" s="20"/>
      <c r="D29" s="20"/>
      <c r="E29" s="20"/>
      <c r="F29" s="139"/>
    </row>
    <row r="30" spans="1:6" ht="64.5" x14ac:dyDescent="0.25">
      <c r="A30" s="133" t="s">
        <v>199</v>
      </c>
    </row>
    <row r="31" spans="1:6" x14ac:dyDescent="0.25">
      <c r="A31" s="69"/>
    </row>
  </sheetData>
  <hyperlinks>
    <hyperlink ref="B24" r:id="rId1"/>
    <hyperlink ref="A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Социальная ответственность</vt:lpstr>
      <vt:lpstr>Корпоративное управление</vt:lpstr>
      <vt:lpstr>Экология и климат</vt:lpstr>
      <vt:lpstr>Энергоэффективность</vt:lpstr>
    </vt:vector>
  </TitlesOfParts>
  <Company>ООО "Газпром информ"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Анастасия Евгеньевна</dc:creator>
  <cp:lastModifiedBy>Румянцев Павел Сергеевич</cp:lastModifiedBy>
  <dcterms:created xsi:type="dcterms:W3CDTF">2021-05-28T12:17:07Z</dcterms:created>
  <dcterms:modified xsi:type="dcterms:W3CDTF">2023-08-25T14:11:34Z</dcterms:modified>
</cp:coreProperties>
</file>