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zc53835n9\d$\Мои документы\ОУР-2022\База данных ESG\"/>
    </mc:Choice>
  </mc:AlternateContent>
  <bookViews>
    <workbookView xWindow="0" yWindow="0" windowWidth="28800" windowHeight="12435" activeTab="3"/>
  </bookViews>
  <sheets>
    <sheet name="Social Responsibility" sheetId="4" r:id="rId1"/>
    <sheet name="Corporate Governance" sheetId="3" r:id="rId2"/>
    <sheet name="Environment and Climate" sheetId="1" r:id="rId3"/>
    <sheet name="Energy Efficiency" sheetId="2"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D22" i="4"/>
  <c r="D14" i="4"/>
  <c r="D12" i="4"/>
  <c r="D19" i="4"/>
  <c r="D17" i="4"/>
  <c r="D58" i="1" l="1"/>
  <c r="D55" i="1"/>
</calcChain>
</file>

<file path=xl/sharedStrings.xml><?xml version="1.0" encoding="utf-8"?>
<sst xmlns="http://schemas.openxmlformats.org/spreadsheetml/2006/main" count="624" uniqueCount="295">
  <si>
    <t>2 445,66</t>
  </si>
  <si>
    <t>3 236,63</t>
  </si>
  <si>
    <t>%</t>
  </si>
  <si>
    <t>2 742,73</t>
  </si>
  <si>
    <t>3 229,83</t>
  </si>
  <si>
    <t>-</t>
  </si>
  <si>
    <t>н/д</t>
  </si>
  <si>
    <t>ПРОИЗВОДСТВЕННАЯ БЕЗОПАСНОСТЬ</t>
  </si>
  <si>
    <t>14 152,7*</t>
  </si>
  <si>
    <t>&gt; 2 000</t>
  </si>
  <si>
    <t>&gt; 3500</t>
  </si>
  <si>
    <t>&gt; 3 900</t>
  </si>
  <si>
    <t>https://www.gazprom.ru/f/posts/73/278066/certificate_iso_14001-2016.pdf</t>
  </si>
  <si>
    <t>AIR</t>
  </si>
  <si>
    <t>data collection scope</t>
  </si>
  <si>
    <t>unit of measurement</t>
  </si>
  <si>
    <t>Direct GHG emissions (Scope 1)</t>
  </si>
  <si>
    <t>Gazprom Group</t>
  </si>
  <si>
    <t>Energy indirect GHG emissions (Scope 2)</t>
  </si>
  <si>
    <r>
      <t>mmt of СО</t>
    </r>
    <r>
      <rPr>
        <vertAlign val="subscript"/>
        <sz val="11"/>
        <color indexed="8"/>
        <rFont val="Arial Narrow"/>
        <family val="2"/>
        <charset val="204"/>
      </rPr>
      <t>2</t>
    </r>
    <r>
      <rPr>
        <sz val="11"/>
        <color indexed="8"/>
        <rFont val="Arial Narrow"/>
        <family val="2"/>
        <charset val="204"/>
      </rPr>
      <t xml:space="preserve"> equivalent</t>
    </r>
  </si>
  <si>
    <t>The Gazprom Group Russian entities’ specific GHG emissions (Scope 1)</t>
  </si>
  <si>
    <t>The Gazprom Group’s gas business</t>
  </si>
  <si>
    <t>Gazprom Neft</t>
  </si>
  <si>
    <t>Gazprom Energoholding</t>
  </si>
  <si>
    <r>
      <t>kg of CO</t>
    </r>
    <r>
      <rPr>
        <vertAlign val="subscript"/>
        <sz val="11"/>
        <color theme="1"/>
        <rFont val="Arial Narrow"/>
        <family val="2"/>
        <charset val="204"/>
      </rPr>
      <t>2</t>
    </r>
    <r>
      <rPr>
        <sz val="11"/>
        <color theme="1"/>
        <rFont val="Arial Narrow"/>
        <family val="2"/>
        <charset val="204"/>
      </rPr>
      <t xml:space="preserve"> equivalent / toe of sold products</t>
    </r>
  </si>
  <si>
    <t>Specific GHG emissions (Scope 3) for the sold products</t>
  </si>
  <si>
    <r>
      <t>kg of CO</t>
    </r>
    <r>
      <rPr>
        <vertAlign val="subscript"/>
        <sz val="11"/>
        <color theme="1"/>
        <rFont val="Arial Narrow"/>
        <family val="2"/>
        <charset val="204"/>
      </rPr>
      <t>2</t>
    </r>
    <r>
      <rPr>
        <sz val="11"/>
        <color theme="1"/>
        <rFont val="Arial Narrow"/>
        <family val="2"/>
        <charset val="204"/>
      </rPr>
      <t xml:space="preserve"> equivalent / boe of sold products</t>
    </r>
  </si>
  <si>
    <t>Gross pollutant emissions from stationary sources</t>
  </si>
  <si>
    <t>thousand tons</t>
  </si>
  <si>
    <t>Hydrocarbons (including methane)</t>
  </si>
  <si>
    <t xml:space="preserve">Carbon monoxide </t>
  </si>
  <si>
    <t xml:space="preserve">Nitrogen oxides </t>
  </si>
  <si>
    <t xml:space="preserve">Sulphur dioxide </t>
  </si>
  <si>
    <t>Volatile organic compounds</t>
  </si>
  <si>
    <t xml:space="preserve">Solids </t>
  </si>
  <si>
    <t>Other gaseous and liquid substances</t>
  </si>
  <si>
    <t>WATER</t>
  </si>
  <si>
    <t>Water consumption (water withdrawn and received), total</t>
  </si>
  <si>
    <t>mcm</t>
  </si>
  <si>
    <t>Water used, total</t>
  </si>
  <si>
    <t>Water recirculated and reused</t>
  </si>
  <si>
    <t>Water discharge into surface water bodies</t>
  </si>
  <si>
    <t>Share of partially clean (untreated) and partially treated water</t>
  </si>
  <si>
    <t>Water discharge to irrigation sewage fields</t>
  </si>
  <si>
    <t>Water discharge to absorption fields</t>
  </si>
  <si>
    <t>Water discharge to holding basins</t>
  </si>
  <si>
    <t>Water discharge to public utilities</t>
  </si>
  <si>
    <t>Water discharge to other systems</t>
  </si>
  <si>
    <t>WASTE</t>
  </si>
  <si>
    <t>Total waste generated</t>
  </si>
  <si>
    <t>Hazard Class I</t>
  </si>
  <si>
    <t>Hazard Class II</t>
  </si>
  <si>
    <t>Hazard Class III</t>
  </si>
  <si>
    <t>Hazard Class IV</t>
  </si>
  <si>
    <t>Hazard Class V</t>
  </si>
  <si>
    <t>Recycled and neutralized, total</t>
  </si>
  <si>
    <t>Waste disposed at own storage facilities and waste handed over to other business entities for storage, total</t>
  </si>
  <si>
    <t>Waste disposed at own burial facilities and waste handed over to other business entities for burial, total</t>
  </si>
  <si>
    <t>Flared</t>
  </si>
  <si>
    <t>APG utilization level</t>
  </si>
  <si>
    <t>LAND</t>
  </si>
  <si>
    <t>Disturbed lands</t>
  </si>
  <si>
    <t>thousand hectares</t>
  </si>
  <si>
    <t>Disturbed lands remediated</t>
  </si>
  <si>
    <t>ENVIRONMENTAL PROTECTION SPENDING</t>
  </si>
  <si>
    <t>Total environmental protection expenses</t>
  </si>
  <si>
    <t>RUB billion</t>
  </si>
  <si>
    <t>Share of total environmental protection expenses in revenue</t>
  </si>
  <si>
    <t>Environmental penalties paid in the Russian Federation</t>
  </si>
  <si>
    <t>Gazprom Group (excluding joint operations)</t>
  </si>
  <si>
    <t>CORPORATE POLICIES</t>
  </si>
  <si>
    <t>https://www.gazprom.com/f/posts/39/502580/environmental_policy_en.pdf</t>
  </si>
  <si>
    <t>CERTIFICATES</t>
  </si>
  <si>
    <t xml:space="preserve">Environmental Policy </t>
  </si>
  <si>
    <t>Sustainable Development Policy</t>
  </si>
  <si>
    <t xml:space="preserve">Share of recirculated water </t>
  </si>
  <si>
    <t>incl. freshwater (from surface and groundwater sources, public water supply utilities and other water supply systems)</t>
  </si>
  <si>
    <t>incl. non-freshwater</t>
  </si>
  <si>
    <t>Water discharge, total</t>
  </si>
  <si>
    <t>Share of  untreated water in the total volume of wastewater discharged</t>
  </si>
  <si>
    <t>Water discharge on land</t>
  </si>
  <si>
    <t>Water discharge to subterranean layers</t>
  </si>
  <si>
    <t>Share of Class IV (low-hazard) and Class V (almost non-hazardous) waste</t>
  </si>
  <si>
    <t>Share of Class I (extremely hazardous) and Class II (highly hazardous) waste</t>
  </si>
  <si>
    <t xml:space="preserve">* For clarification see: </t>
  </si>
  <si>
    <t>https://sustainability.gazpromreport.ru/en/2021/3-environmental-protection/appendix/</t>
  </si>
  <si>
    <t>ASSOCIATED PETROLEUM GAS (APG) **</t>
  </si>
  <si>
    <t>** Clarifications considering indicators and data collection scope see in the table  "APG utilization across the Gazprom Group’s assets in Russia":</t>
  </si>
  <si>
    <t>https://sustainability.gazpromreport.ru/en/2022/5-environmental-protection/54-atmospheric-air-protection/</t>
  </si>
  <si>
    <t>Expenses on biodiversity preservation and protection of designated natural areas</t>
  </si>
  <si>
    <t>RUB million</t>
  </si>
  <si>
    <t>Penalties imposed for non-compliance with environmental legislation and regulatory requirements</t>
  </si>
  <si>
    <t>Negative environmental impact fee</t>
  </si>
  <si>
    <t>ENVIRONMENTAL TRAINING OF EMPLOYEES</t>
  </si>
  <si>
    <t>Number of employees who received environmental training</t>
  </si>
  <si>
    <t>people</t>
  </si>
  <si>
    <t>https://www.gazprom.com/f/posts/74/562608/2022-04-28-sustainability-policy-en.pdf</t>
  </si>
  <si>
    <r>
      <rPr>
        <b/>
        <sz val="11"/>
        <color theme="1"/>
        <rFont val="Arial Narrow"/>
        <family val="2"/>
        <charset val="204"/>
      </rPr>
      <t xml:space="preserve">GOST R ISO 14001-2016 "Environmental management systems — Requirements with guidance for use" 
</t>
    </r>
    <r>
      <rPr>
        <sz val="11"/>
        <color theme="1"/>
        <rFont val="Arial Narrow"/>
        <family val="2"/>
        <charset val="204"/>
      </rPr>
      <t xml:space="preserve">
</t>
    </r>
  </si>
  <si>
    <t>The Company’s EMS comprises structural units of PJSC Gazprom’s Administration, 37 wholly owned subsidiaries engaged in the Group’s core activities, Gazprom VNIIGAZ Corporate Research and Development Center for Environmental Protection and Energy Performance, and the Environmental Inspectorate of PJSC Gazprom.</t>
  </si>
  <si>
    <t>Data collection perimeter (unless otherwise stated):</t>
  </si>
  <si>
    <t>https://sustainability.gazpromreport.ru/en/2022/5-environmental-protection/appendices/</t>
  </si>
  <si>
    <t>ENERGY SAVING AND ENERGY EFFICIENCY</t>
  </si>
  <si>
    <t>Total energy consumption at the Gazprom Group *</t>
  </si>
  <si>
    <t>million GJ</t>
  </si>
  <si>
    <t>Electric power</t>
  </si>
  <si>
    <t>million kWh</t>
  </si>
  <si>
    <t>Heat</t>
  </si>
  <si>
    <t>Energy consumption from non-renewable sources, incl.:</t>
  </si>
  <si>
    <t>Natural gas</t>
  </si>
  <si>
    <t>Coal</t>
  </si>
  <si>
    <t>Crude oil fuels (gasoline, jet kerosene, fuel oil, LNG)</t>
  </si>
  <si>
    <t>Fuel and energy savings resulting from energy saving programs</t>
  </si>
  <si>
    <t>Gas production</t>
  </si>
  <si>
    <t>Gas transportation</t>
  </si>
  <si>
    <t>kg of reference fuel per mcm•km</t>
  </si>
  <si>
    <t>Underground gas storage</t>
  </si>
  <si>
    <t>Gas processing</t>
  </si>
  <si>
    <t>kg of reference fuel per ton of reference fuel</t>
  </si>
  <si>
    <t>https://www.gazprom.com/f/posts/74/562608/2018-10-11-energetic-policy-eng.pdf</t>
  </si>
  <si>
    <t>ISO 50001:2018 Energy Management Systems</t>
  </si>
  <si>
    <t>Energy Efficiency and Energy Saving Policy</t>
  </si>
  <si>
    <t>Energy intensity of core operations (specific consumption of energy for internal process needs)</t>
  </si>
  <si>
    <t>Total heat and electricity consumption by the Gazprom Group for internal process needs</t>
  </si>
  <si>
    <t>https://sustainability.gazpromreport.ru/en/2022/5-environmental-protection/53-energy-saving/</t>
  </si>
  <si>
    <t xml:space="preserve">As the scope of data collection expanded in 2021, the approach to converting electricity savings from kilowatt-hours to joules changed (a direct approach with 1 million kWh equaling 0.0036 GJ was applied). To account for the change, the  indicators for the periods preceding 2021 were retrospectively recalculated.  </t>
  </si>
  <si>
    <t xml:space="preserve">PJSC Gazprom **
</t>
  </si>
  <si>
    <r>
      <t>kg of reference fuel per thousand m</t>
    </r>
    <r>
      <rPr>
        <vertAlign val="superscript"/>
        <sz val="11"/>
        <color indexed="8"/>
        <rFont val="Arial Narrow"/>
        <family val="2"/>
        <charset val="204"/>
      </rPr>
      <t>3</t>
    </r>
  </si>
  <si>
    <r>
      <t xml:space="preserve"> kg of reference fuel per thousand m</t>
    </r>
    <r>
      <rPr>
        <vertAlign val="superscript"/>
        <sz val="11"/>
        <color indexed="8"/>
        <rFont val="Arial Narrow"/>
        <family val="2"/>
        <charset val="204"/>
      </rPr>
      <t>3</t>
    </r>
  </si>
  <si>
    <t>The energy efficiency management system embraces business units of PJSC Gazprom’s Administration and 28 subsidiaries engaged in production and transportation, gas underground storage and processing, power and water supply to the Unified Gas Supply System facilities and the operation of UGSS power-generating equipment.</t>
  </si>
  <si>
    <t>https://www.gazprom.com/f/posts/19/460122/veritas-certificate-2022-en.pdf</t>
  </si>
  <si>
    <t xml:space="preserve">** PJSC Gazprom – the parent company of the Gazprom Group – Public Joint-Stock Company Gazprom – and its 100% subsidiaries and entities involved in exploration, production, transportation, underground storage, processing of hydrocarbons, as well as operation of the Unified Gas Supply System (UGSS). </t>
  </si>
  <si>
    <t>BOARD OF DIRECTORS</t>
  </si>
  <si>
    <t>Size of the Board of Directors</t>
  </si>
  <si>
    <t>members</t>
  </si>
  <si>
    <t>Executive directors</t>
  </si>
  <si>
    <t>Share of executive directors</t>
  </si>
  <si>
    <t>Non-executive directors</t>
  </si>
  <si>
    <t>Share of non-executive directors</t>
  </si>
  <si>
    <t>Independent directors</t>
  </si>
  <si>
    <t>Share of independent directors</t>
  </si>
  <si>
    <t>Meetings, incl.:</t>
  </si>
  <si>
    <t>number</t>
  </si>
  <si>
    <t>in-person meetings</t>
  </si>
  <si>
    <t>Board meetings attendance rate</t>
  </si>
  <si>
    <t>COMMITTEES OF THE BOARD OF DIRECTORS</t>
  </si>
  <si>
    <t>Audit Committee</t>
  </si>
  <si>
    <t>Size of the Committee, incl.:</t>
  </si>
  <si>
    <t xml:space="preserve">Chairman – independent director </t>
  </si>
  <si>
    <t>yes</t>
  </si>
  <si>
    <t>Meetings</t>
  </si>
  <si>
    <t>Nomination and Remuneration Committee</t>
  </si>
  <si>
    <t>Sustainable Development Committee</t>
  </si>
  <si>
    <t xml:space="preserve">MANAGEMENT COMMITTEE </t>
  </si>
  <si>
    <t>Size of the Management Committee</t>
  </si>
  <si>
    <t>Women</t>
  </si>
  <si>
    <t>Share of women</t>
  </si>
  <si>
    <t>CORPORATE DOCUMENTS</t>
  </si>
  <si>
    <t>Sustainability-related items considered</t>
  </si>
  <si>
    <t>Import Substitution and Technological Development Committee</t>
  </si>
  <si>
    <t>CORPORATE ETHICS</t>
  </si>
  <si>
    <t>Conflicts of interest among sole executive bodies of entities controlled by PJSC Gazprom</t>
  </si>
  <si>
    <t>Employees who completed training in corporate ethics</t>
  </si>
  <si>
    <t>Employees who completed anti-corruption training</t>
  </si>
  <si>
    <t>n/a</t>
  </si>
  <si>
    <t>Articles of Association</t>
  </si>
  <si>
    <t>Regulation on the General Shareholders Meeting</t>
  </si>
  <si>
    <t>https://www.gazprom.com/f/posts/74/562608/regulation-board-directors-audit-committee-20-08-2021-en.pdf</t>
  </si>
  <si>
    <t>https://www.gazprom.com/f/posts/74/562608/2019-10-17-regulation-board-directors-appointments-rewards-committee-en.pdf</t>
  </si>
  <si>
    <t>https://www.gazprom.com/f/posts/74/562608/committee-board-directors-sustainable-development-regulations-13-07-2021-en.pdf</t>
  </si>
  <si>
    <t>Corporate Governance Code</t>
  </si>
  <si>
    <t>https://www.gazprom.com/f/posts/74/562608/kodeks_korporativnogo_upravleniya_eng_30.06.2017.pdf</t>
  </si>
  <si>
    <t>Code of Corporate Ethics</t>
  </si>
  <si>
    <t>Anti-Corruption Policy</t>
  </si>
  <si>
    <t>https://www.gazprom.com/f/posts/74/562608/anti-corruption-policy-2022-04-15-en.pdf</t>
  </si>
  <si>
    <t>Dividend Policy</t>
  </si>
  <si>
    <t>https://www.gazprom.com/f/posts/08/697893/gazprom-dividend-policy-24-12-2019-en.pdf</t>
  </si>
  <si>
    <t>Risk Management and Internal Control Policy</t>
  </si>
  <si>
    <t>https://www.gazprom.com/f/posts/74/562608/risk-internal-control-policy-en.pdf</t>
  </si>
  <si>
    <t>RUB million</t>
  </si>
  <si>
    <t>PERSONNEL</t>
  </si>
  <si>
    <t>Headcount</t>
  </si>
  <si>
    <t>thousand people</t>
  </si>
  <si>
    <t>Employee turnover</t>
  </si>
  <si>
    <t>Male employees</t>
  </si>
  <si>
    <t>Share of male employees</t>
  </si>
  <si>
    <t>Female employees</t>
  </si>
  <si>
    <t>Share of female employees</t>
  </si>
  <si>
    <t>Male executives</t>
  </si>
  <si>
    <t>Share of male executives</t>
  </si>
  <si>
    <t>Female executives</t>
  </si>
  <si>
    <t>Male specialists and white-collar employees</t>
  </si>
  <si>
    <t>Female specialists and white-collar employees</t>
  </si>
  <si>
    <t>Share of female specialists and white-collar employees</t>
  </si>
  <si>
    <t>Male blue-collar employees</t>
  </si>
  <si>
    <t>Share of male blue-collar employees</t>
  </si>
  <si>
    <t>Female blue-collar employees</t>
  </si>
  <si>
    <t>Share of female blue-collar employees</t>
  </si>
  <si>
    <t>PJSC Gazprom</t>
  </si>
  <si>
    <t>RUB thousand</t>
  </si>
  <si>
    <t>Social expenses</t>
  </si>
  <si>
    <t>Payroll expenses</t>
  </si>
  <si>
    <t>Health insurance expenses, incl.:</t>
  </si>
  <si>
    <t>paid for dedicated preventive initiatives under VMI</t>
  </si>
  <si>
    <t>Average duration of training:</t>
  </si>
  <si>
    <t>per executive, specialist, white-collar employee</t>
  </si>
  <si>
    <t>hour</t>
  </si>
  <si>
    <t>per blue-collar employee</t>
  </si>
  <si>
    <t>executives, specialists, other white-collar employees</t>
  </si>
  <si>
    <t>blue-collar employees</t>
  </si>
  <si>
    <t>Injuries and fatalities:</t>
  </si>
  <si>
    <t>injuries</t>
  </si>
  <si>
    <t>Companies covered by the ISPSM</t>
  </si>
  <si>
    <t>incl. fatalities</t>
  </si>
  <si>
    <t>Fires at the facilities of PJSC Gazprom and its subsidiaries</t>
  </si>
  <si>
    <t>Industrial accidents and incidents:</t>
  </si>
  <si>
    <t>Accidents</t>
  </si>
  <si>
    <t>Incidents</t>
  </si>
  <si>
    <t>Oil business companies</t>
  </si>
  <si>
    <t>Power generation companies</t>
  </si>
  <si>
    <t>Gazprom Neftekhim Salavat</t>
  </si>
  <si>
    <t>Injury frequency rate:</t>
  </si>
  <si>
    <t>Number of persons injured as a result of incidents / average number of employees × 1,000.</t>
  </si>
  <si>
    <t>Lost time injury frequency rate (LTIFR):</t>
  </si>
  <si>
    <t xml:space="preserve"> Number of persons injured as a result of incidents where lost time was involved / total man-hours worked x 1,000,000.</t>
  </si>
  <si>
    <t>Fatal accident rate (FAR):</t>
  </si>
  <si>
    <t>Number of persons who suffered fatal accidents / total man-hours worked × 100,000,000.</t>
  </si>
  <si>
    <t>Occupational disease rate (ODR):</t>
  </si>
  <si>
    <t>Occupational safety expenses:</t>
  </si>
  <si>
    <t>Industrial safety expenses:</t>
  </si>
  <si>
    <t>LOCAL COMMUNITIES</t>
  </si>
  <si>
    <t>Support of indigenous minorities</t>
  </si>
  <si>
    <t>Occupational, Industrial, Fire and Road Safety Policy</t>
  </si>
  <si>
    <t>https://www.gazprom.com/f/posts/74/562608/2019-09-17-safety-policy-en.pdf</t>
  </si>
  <si>
    <t>Quality Assurance Policy</t>
  </si>
  <si>
    <t>https://www.gazprom.com/f/posts/74/562608/quality-assurance-policy-20-09-17-en.pdf</t>
  </si>
  <si>
    <t xml:space="preserve">* The decrease is attributable to changes in the procedure for accounting for, and recording of man-made events. </t>
  </si>
  <si>
    <r>
      <rPr>
        <i/>
        <sz val="11"/>
        <color indexed="23"/>
        <rFont val="Arial Narrow"/>
        <family val="2"/>
        <charset val="204"/>
      </rPr>
      <t>Share of female executives</t>
    </r>
  </si>
  <si>
    <t>Share of male specialists and white-collar employees</t>
  </si>
  <si>
    <t>Average monthly salary *</t>
  </si>
  <si>
    <t xml:space="preserve">
* data for subsidiaries responsible for the core operations (gas production, processing, transportation and underground storage)
</t>
  </si>
  <si>
    <t>https://www.gazprom.com/f/posts/74/562608/gazprom-articles-2023-06-30-en.pdf</t>
  </si>
  <si>
    <t>https://www.gazprom.com/f/posts/74/562608/regulations-shareholders-meeting-2023-06-30-en.pdf</t>
  </si>
  <si>
    <t>Regulation on Board of Directors</t>
  </si>
  <si>
    <t>https://www.gazprom.com/f/posts/74/562608/regulations-board-of-directors-2023-06-30-en.pdf</t>
  </si>
  <si>
    <t>Regulation on  Audit Committee of the Board of Directors</t>
  </si>
  <si>
    <t>Regulation on  Nomination and Remuneration Committee of the Board of Directors</t>
  </si>
  <si>
    <t>Regulation on Sustainable Development Committee of the Board of Directors</t>
  </si>
  <si>
    <t>https://www.gazprom.com/f/posts/74/562608/regulations-management-committee-2023-06-30-en.pdf</t>
  </si>
  <si>
    <t>Regulation on  Management Committee</t>
  </si>
  <si>
    <t>https://www.gazprom.com/f/posts/74/562608/2014-02-25-codex-of-corporate-ethics-2022-09-20-edit-en.pdf</t>
  </si>
  <si>
    <t>Roster of employees of the entities which use the shift system</t>
  </si>
  <si>
    <t>Сollective labor disputes</t>
  </si>
  <si>
    <t xml:space="preserve"> Gazprom Group **</t>
  </si>
  <si>
    <t>Gazprom Group **</t>
  </si>
  <si>
    <r>
      <t>54</t>
    </r>
    <r>
      <rPr>
        <sz val="11"/>
        <color rgb="FFFF0000"/>
        <rFont val="Arial Narrow"/>
        <family val="2"/>
        <charset val="204"/>
      </rPr>
      <t>*</t>
    </r>
  </si>
  <si>
    <r>
      <t xml:space="preserve">Confirmed cases of corrupttion*                                           
</t>
    </r>
    <r>
      <rPr>
        <i/>
        <sz val="10"/>
        <color theme="1"/>
        <rFont val="Arial Narrow"/>
        <family val="2"/>
        <charset val="204"/>
      </rPr>
      <t>* based on the definition of “Corruption” as stipulated by Article 1 of Federal Law No. 273-FZ On Combating Corruption dated December 25, 2008 (as subsequently amended), and rulings by courts of the Russian Federation.</t>
    </r>
  </si>
  <si>
    <r>
      <t xml:space="preserve">* </t>
    </r>
    <r>
      <rPr>
        <sz val="11"/>
        <color theme="1"/>
        <rFont val="Arial Narrow"/>
        <family val="2"/>
        <charset val="204"/>
      </rPr>
      <t>for the content of the indicator see</t>
    </r>
    <r>
      <rPr>
        <i/>
        <sz val="11"/>
        <color theme="1"/>
        <rFont val="Arial Narrow"/>
        <family val="2"/>
        <charset val="204"/>
      </rPr>
      <t>.:</t>
    </r>
  </si>
  <si>
    <t>paid for rehabilitation treatment under voluntary medical insurance (VMI)</t>
  </si>
  <si>
    <t>** for data collection perimeter in 2020 see.:</t>
  </si>
  <si>
    <t>https://sustainability.gazpromreport.ru/en/2020/5-in-dialogue-with-society/51-gazproms-personnel-relationship-based-on-partnership/</t>
  </si>
  <si>
    <t>** for data collection perimeter in 2021 and 2022 see.:</t>
  </si>
  <si>
    <t>https://sustainability.gazpromreport.ru/en/2022/employee-development/hr-management/</t>
  </si>
  <si>
    <t>Headcount of  participants of non-governmental pension insurance program receiving pension payments</t>
  </si>
  <si>
    <t>Employees insured under VMI programs</t>
  </si>
  <si>
    <t>Gazprom Group ***</t>
  </si>
  <si>
    <t>*** including retirees and family members</t>
  </si>
  <si>
    <t>Employees covered by the skills upgrading and professional retraining programs ****:</t>
  </si>
  <si>
    <t>man-courses</t>
  </si>
  <si>
    <r>
      <t>**** For more deatalis see the table</t>
    </r>
    <r>
      <rPr>
        <i/>
        <sz val="11"/>
        <color theme="1"/>
        <rFont val="Arial Narrow"/>
        <family val="2"/>
        <charset val="204"/>
      </rPr>
      <t xml:space="preserve"> "Implementation of training programs at the Gazprom Group"</t>
    </r>
    <r>
      <rPr>
        <sz val="11"/>
        <color theme="1"/>
        <rFont val="Arial Narrow"/>
        <family val="2"/>
        <charset val="204"/>
      </rPr>
      <t>:</t>
    </r>
  </si>
  <si>
    <r>
      <t xml:space="preserve">Gazprom Neftekhim Salavat </t>
    </r>
    <r>
      <rPr>
        <sz val="11"/>
        <color rgb="FFFF0000"/>
        <rFont val="Arial Narrow"/>
        <family val="2"/>
        <charset val="204"/>
      </rPr>
      <t>**</t>
    </r>
  </si>
  <si>
    <r>
      <rPr>
        <i/>
        <u/>
        <sz val="11"/>
        <color theme="1"/>
        <rFont val="Arial Narrow"/>
        <family val="2"/>
        <charset val="204"/>
      </rPr>
      <t>The  ISPSM is for Integrated System of Process Safety Management.</t>
    </r>
    <r>
      <rPr>
        <i/>
        <sz val="11"/>
        <color theme="1"/>
        <rFont val="Arial Narrow"/>
        <family val="2"/>
        <charset val="204"/>
      </rPr>
      <t xml:space="preserve">
</t>
    </r>
    <r>
      <rPr>
        <i/>
        <sz val="10"/>
        <color theme="1"/>
        <rFont val="Arial Narrow"/>
        <family val="2"/>
        <charset val="204"/>
      </rPr>
      <t>The ISPSM covers PJSC Gazprom, its core subsidiaries specializing in natural gas, gas condensate and oil production, treatment, transportation, processing, distribution, and storage, as well as subsidiaries, entities and branches responsible for the functioning of the UGSS.
In the reporting year, the ISPSM coverage was expanded to include the Administration and 15 branches of PJSC Gazprom, 79 subsidiaries and entities of PJSC Gazprom, and four Gazprom Group entities: Gazprom Neft, Gazprom Energoholding, the Gazprom Mezhregiongaz Group and the Gazprom GNP Holding Group.
As of December 31, 2022, the total number of employees covered by the ISPSM exceeded 621,500 people.
The ISPSM coverage does not include Gazprom’s representative offices outside Russia.</t>
    </r>
  </si>
  <si>
    <r>
      <t>Oil business companies</t>
    </r>
    <r>
      <rPr>
        <sz val="11"/>
        <color rgb="FFFF0000"/>
        <rFont val="Arial Narrow"/>
        <family val="2"/>
        <charset val="204"/>
      </rPr>
      <t xml:space="preserve"> ***</t>
    </r>
  </si>
  <si>
    <r>
      <rPr>
        <sz val="11"/>
        <rFont val="Arial Narrow"/>
        <family val="2"/>
        <charset val="204"/>
      </rPr>
      <t>Gazprom Neftekhim Salavat</t>
    </r>
    <r>
      <rPr>
        <sz val="11"/>
        <color rgb="FFFF0000"/>
        <rFont val="Arial Narrow"/>
        <family val="2"/>
        <charset val="204"/>
      </rPr>
      <t xml:space="preserve"> **</t>
    </r>
  </si>
  <si>
    <t xml:space="preserve">Number of first-time diagnosed occupational diseases / total man-hours worked x 1,000,000.
</t>
  </si>
  <si>
    <r>
      <rPr>
        <sz val="11"/>
        <color rgb="FFFF0000"/>
        <rFont val="Arial Narrow"/>
        <family val="2"/>
        <charset val="204"/>
      </rPr>
      <t>**</t>
    </r>
    <r>
      <rPr>
        <sz val="11"/>
        <rFont val="Arial Narrow"/>
        <family val="2"/>
        <charset val="204"/>
      </rPr>
      <t xml:space="preserve"> The data refers to Gazprom Neftekhim Salavat LLC.</t>
    </r>
  </si>
  <si>
    <r>
      <t xml:space="preserve">*** </t>
    </r>
    <r>
      <rPr>
        <i/>
        <sz val="10"/>
        <rFont val="Arial Narrow"/>
        <family val="2"/>
        <charset val="204"/>
      </rPr>
      <t>Excluding the foreign assets of Gazprom Neft Group in Serbia, Iraq, Italy, Eastern Europe and Central Asia.</t>
    </r>
  </si>
  <si>
    <r>
      <t xml:space="preserve">Employees who completed training in process safety </t>
    </r>
    <r>
      <rPr>
        <b/>
        <sz val="11"/>
        <color rgb="FFFF0000"/>
        <rFont val="Arial Narrow"/>
        <family val="2"/>
        <charset val="204"/>
      </rPr>
      <t>****</t>
    </r>
  </si>
  <si>
    <r>
      <rPr>
        <sz val="11"/>
        <color rgb="FFFF0000"/>
        <rFont val="Arial Narrow"/>
        <family val="2"/>
        <charset val="204"/>
      </rPr>
      <t xml:space="preserve">**** </t>
    </r>
    <r>
      <rPr>
        <sz val="10"/>
        <rFont val="Arial Narrow"/>
        <family val="2"/>
        <charset val="204"/>
      </rPr>
      <t>Data on managers, specialists, and other white-collar staff who completed pre-certification training in industrial safety, occupational health, etc. The number of employees who completed training is stated in man-courses (if one person received training twice, they are counted twice, etc.).</t>
    </r>
  </si>
  <si>
    <t>The Gazprom Group investments in gas supplies and gas infrastructure expansion</t>
  </si>
  <si>
    <t>Actual investments of Gazprom Mezhregiongaz in gas supplies and gas infrastructure expansion in Russian regions</t>
  </si>
  <si>
    <t>Gazprom Mezhregiongaz LLC</t>
  </si>
  <si>
    <t>Actual investments of PJSC Gazprom in gas supplies and gas infrastructure expansion</t>
  </si>
  <si>
    <t>Actual investments of PJSC Gazprom’s core subsidiaries in gas supplies and gas infrastructure expansion</t>
  </si>
  <si>
    <t>PJSC Gazprom’s core subsidiaries</t>
  </si>
  <si>
    <t>Students who took internship at the Gazprom Group entities</t>
  </si>
  <si>
    <t>Graduates (higher education and secondary vocational institutions) hired by the Gazprom Group entities</t>
  </si>
  <si>
    <t>Partner universities</t>
  </si>
  <si>
    <t>Schools participating in the Gazprom Classes project</t>
  </si>
  <si>
    <t>Facilities covered by the Gazprom for Children project</t>
  </si>
  <si>
    <t>Charity and sponsorship initiatives funded by the Gazprom Group</t>
  </si>
  <si>
    <t xml:space="preserve">GOST R ISO 45001–2020 Occupational Health and Safety Management Systems. Requirements with Guidance for Use
</t>
  </si>
  <si>
    <t>PJSC Gazprom and its 59 subsidiaries with a total headcount of over 566,000 employees were certified for compliance with GOST R ISO 45001-2020.</t>
  </si>
  <si>
    <t>https://www.gazprom.com/f/posts/04/135351/iso-450012018-en.pdf</t>
  </si>
  <si>
    <t>GOST R ISO 9001-2015 Quality Management Systems</t>
  </si>
  <si>
    <t>https://www.gazprom.com/f/posts/35/773731/compliance-certificate-en.pdf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</si>
</sst>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_ ;\-#,##0\ "/>
  </numFmts>
  <fonts count="35" x14ac:knownFonts="1">
    <font>
      <sz val="11"/>
      <color theme="1"/>
      <name val="Calibri"/>
      <family val="2"/>
      <charset val="204"/>
      <scheme val="minor"/>
    </font>
    <font>
      <sz val="9"/>
      <color theme="1"/>
      <name val="Calibri"/>
      <family val="2"/>
      <charset val="204"/>
      <scheme val="minor"/>
    </font>
    <font>
      <u/>
      <sz val="11"/>
      <color theme="10"/>
      <name val="Calibri"/>
      <family val="2"/>
      <charset val="204"/>
      <scheme val="minor"/>
    </font>
    <font>
      <i/>
      <sz val="11"/>
      <color theme="0" tint="-0.499984740745262"/>
      <name val="Calibri"/>
      <family val="2"/>
      <charset val="204"/>
      <scheme val="minor"/>
    </font>
    <font>
      <sz val="11"/>
      <color theme="0" tint="-0.499984740745262"/>
      <name val="Calibri"/>
      <family val="2"/>
      <charset val="204"/>
      <scheme val="minor"/>
    </font>
    <font>
      <i/>
      <sz val="11"/>
      <color theme="1"/>
      <name val="Calibri"/>
      <family val="2"/>
      <charset val="204"/>
      <scheme val="minor"/>
    </font>
    <font>
      <sz val="11"/>
      <color theme="1"/>
      <name val="Calibri"/>
      <family val="2"/>
      <scheme val="minor"/>
    </font>
    <font>
      <sz val="10"/>
      <name val="Arial"/>
      <family val="2"/>
      <charset val="204"/>
    </font>
    <font>
      <i/>
      <sz val="10"/>
      <color theme="1"/>
      <name val="Calibri"/>
      <family val="2"/>
      <charset val="204"/>
      <scheme val="minor"/>
    </font>
    <font>
      <sz val="10"/>
      <color indexed="63"/>
      <name val="Arial"/>
      <family val="2"/>
    </font>
    <font>
      <sz val="11"/>
      <color theme="1"/>
      <name val="Calibri"/>
      <family val="2"/>
      <charset val="204"/>
      <scheme val="minor"/>
    </font>
    <font>
      <sz val="11"/>
      <color theme="0"/>
      <name val="Calibri"/>
      <family val="2"/>
      <charset val="204"/>
      <scheme val="minor"/>
    </font>
    <font>
      <sz val="11"/>
      <color theme="1"/>
      <name val="Arial Narrow"/>
      <family val="2"/>
      <charset val="204"/>
    </font>
    <font>
      <b/>
      <sz val="11"/>
      <color theme="1"/>
      <name val="Arial Narrow"/>
      <family val="2"/>
      <charset val="204"/>
    </font>
    <font>
      <vertAlign val="subscript"/>
      <sz val="11"/>
      <color indexed="8"/>
      <name val="Arial Narrow"/>
      <family val="2"/>
      <charset val="204"/>
    </font>
    <font>
      <sz val="11"/>
      <color indexed="8"/>
      <name val="Arial Narrow"/>
      <family val="2"/>
      <charset val="204"/>
    </font>
    <font>
      <sz val="9"/>
      <color theme="1"/>
      <name val="Arial Narrow"/>
      <family val="2"/>
      <charset val="204"/>
    </font>
    <font>
      <vertAlign val="subscript"/>
      <sz val="11"/>
      <color theme="1"/>
      <name val="Arial Narrow"/>
      <family val="2"/>
      <charset val="204"/>
    </font>
    <font>
      <sz val="11"/>
      <name val="Arial Narrow"/>
      <family val="2"/>
      <charset val="204"/>
    </font>
    <font>
      <u/>
      <sz val="11"/>
      <color theme="10"/>
      <name val="Arial Narrow"/>
      <family val="2"/>
      <charset val="204"/>
    </font>
    <font>
      <b/>
      <sz val="9"/>
      <color theme="1"/>
      <name val="Arial Narrow"/>
      <family val="2"/>
      <charset val="204"/>
    </font>
    <font>
      <i/>
      <sz val="10"/>
      <color theme="1"/>
      <name val="Arial Narrow"/>
      <family val="2"/>
      <charset val="204"/>
    </font>
    <font>
      <i/>
      <sz val="11"/>
      <color theme="1"/>
      <name val="Arial Narrow"/>
      <family val="2"/>
      <charset val="204"/>
    </font>
    <font>
      <vertAlign val="superscript"/>
      <sz val="11"/>
      <color indexed="8"/>
      <name val="Arial Narrow"/>
      <family val="2"/>
      <charset val="204"/>
    </font>
    <font>
      <i/>
      <sz val="11"/>
      <color theme="0" tint="-0.499984740745262"/>
      <name val="Arial Narrow"/>
      <family val="2"/>
      <charset val="204"/>
    </font>
    <font>
      <i/>
      <sz val="11"/>
      <color indexed="23"/>
      <name val="Arial Narrow"/>
      <family val="2"/>
      <charset val="204"/>
    </font>
    <font>
      <sz val="11"/>
      <color theme="0" tint="-0.499984740745262"/>
      <name val="Arial Narrow"/>
      <family val="2"/>
      <charset val="204"/>
    </font>
    <font>
      <sz val="11"/>
      <color rgb="FFFF0000"/>
      <name val="Arial Narrow"/>
      <family val="2"/>
      <charset val="204"/>
    </font>
    <font>
      <sz val="10"/>
      <name val="Arial Narrow"/>
      <family val="2"/>
      <charset val="204"/>
    </font>
    <font>
      <i/>
      <sz val="10"/>
      <color rgb="FFFF0000"/>
      <name val="Arial Narrow"/>
      <family val="2"/>
      <charset val="204"/>
    </font>
    <font>
      <i/>
      <sz val="10"/>
      <name val="Arial Narrow"/>
      <family val="2"/>
      <charset val="204"/>
    </font>
    <font>
      <b/>
      <sz val="11"/>
      <name val="Arial Narrow"/>
      <family val="2"/>
      <charset val="204"/>
    </font>
    <font>
      <sz val="10"/>
      <color theme="1"/>
      <name val="Arial Narrow"/>
      <family val="2"/>
      <charset val="204"/>
    </font>
    <font>
      <i/>
      <u/>
      <sz val="11"/>
      <color theme="1"/>
      <name val="Arial Narrow"/>
      <family val="2"/>
      <charset val="204"/>
    </font>
    <font>
      <b/>
      <sz val="11"/>
      <color rgb="FFFF0000"/>
      <name val="Arial Narrow"/>
      <family val="2"/>
      <charset val="204"/>
    </font>
  </fonts>
  <fills count="23">
    <fill>
      <patternFill patternType="none"/>
    </fill>
    <fill>
      <patternFill patternType="gray125"/>
    </fill>
    <fill>
      <patternFill patternType="solid">
        <fgColor theme="9" tint="0.39997558519241921"/>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2" fillId="0" borderId="0" applyNumberFormat="0" applyFill="0" applyBorder="0" applyAlignment="0" applyProtection="0"/>
    <xf numFmtId="0" fontId="6" fillId="0" borderId="0"/>
    <xf numFmtId="0" fontId="7" fillId="0" borderId="0"/>
    <xf numFmtId="0" fontId="9" fillId="3" borderId="4"/>
    <xf numFmtId="43" fontId="10" fillId="0" borderId="0" applyFont="0" applyFill="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cellStyleXfs>
  <cellXfs count="240">
    <xf numFmtId="0" fontId="0" fillId="0" borderId="0" xfId="0"/>
    <xf numFmtId="0" fontId="0" fillId="0" borderId="0" xfId="0"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wrapText="1"/>
    </xf>
    <xf numFmtId="0" fontId="0" fillId="0" borderId="0" xfId="0" applyFill="1"/>
    <xf numFmtId="0" fontId="0" fillId="0" borderId="0" xfId="0" applyAlignment="1">
      <alignment horizontal="left"/>
    </xf>
    <xf numFmtId="0" fontId="5" fillId="0" borderId="0" xfId="0" applyFont="1"/>
    <xf numFmtId="0" fontId="0" fillId="2" borderId="0" xfId="0" applyFill="1" applyAlignment="1">
      <alignment horizontal="center"/>
    </xf>
    <xf numFmtId="0" fontId="8" fillId="0" borderId="0" xfId="0" applyFont="1" applyAlignment="1">
      <alignment wrapText="1"/>
    </xf>
    <xf numFmtId="0" fontId="3" fillId="0" borderId="0" xfId="0" applyFont="1"/>
    <xf numFmtId="0" fontId="4" fillId="0" borderId="0" xfId="0" applyFont="1"/>
    <xf numFmtId="0" fontId="12" fillId="0" borderId="0" xfId="0" applyFont="1" applyAlignment="1">
      <alignment horizontal="center" vertical="center"/>
    </xf>
    <xf numFmtId="0" fontId="13" fillId="0" borderId="1" xfId="0" applyFont="1" applyBorder="1" applyAlignment="1">
      <alignment vertical="center"/>
    </xf>
    <xf numFmtId="0" fontId="12" fillId="0" borderId="2" xfId="0" applyFont="1" applyFill="1" applyBorder="1" applyAlignment="1">
      <alignment horizontal="center" vertical="center"/>
    </xf>
    <xf numFmtId="0" fontId="12" fillId="0" borderId="2" xfId="0" applyFont="1" applyBorder="1" applyAlignment="1">
      <alignment horizontal="center" vertical="center"/>
    </xf>
    <xf numFmtId="0" fontId="12" fillId="0" borderId="0" xfId="0" applyFont="1"/>
    <xf numFmtId="0" fontId="12" fillId="0" borderId="0" xfId="0" applyFont="1" applyAlignment="1">
      <alignment horizontal="center"/>
    </xf>
    <xf numFmtId="0" fontId="16" fillId="0" borderId="0" xfId="0" applyFont="1" applyAlignment="1">
      <alignment horizontal="center" vertical="center"/>
    </xf>
    <xf numFmtId="0" fontId="13" fillId="0" borderId="0" xfId="0" applyFont="1" applyAlignment="1">
      <alignment horizontal="center"/>
    </xf>
    <xf numFmtId="0" fontId="13" fillId="0" borderId="0" xfId="0" applyFont="1"/>
    <xf numFmtId="0" fontId="13" fillId="2" borderId="0" xfId="0" applyFont="1" applyFill="1"/>
    <xf numFmtId="0" fontId="16"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xf>
    <xf numFmtId="0" fontId="12" fillId="0" borderId="12" xfId="0" applyFont="1" applyBorder="1" applyAlignment="1">
      <alignment horizontal="center"/>
    </xf>
    <xf numFmtId="0" fontId="12" fillId="0" borderId="12" xfId="0" applyFont="1" applyFill="1" applyBorder="1" applyAlignment="1">
      <alignment horizontal="center"/>
    </xf>
    <xf numFmtId="3" fontId="12" fillId="0" borderId="12" xfId="0" applyNumberFormat="1" applyFont="1" applyFill="1" applyBorder="1" applyAlignment="1">
      <alignment horizontal="center"/>
    </xf>
    <xf numFmtId="3" fontId="12" fillId="0" borderId="12" xfId="0" applyNumberFormat="1" applyFont="1" applyBorder="1" applyAlignment="1">
      <alignment horizontal="center"/>
    </xf>
    <xf numFmtId="0" fontId="13" fillId="0" borderId="12" xfId="0" applyFont="1" applyBorder="1" applyAlignment="1">
      <alignment vertical="top"/>
    </xf>
    <xf numFmtId="0" fontId="12" fillId="0" borderId="12" xfId="0" applyFont="1" applyBorder="1" applyAlignment="1">
      <alignment horizontal="center" vertical="center"/>
    </xf>
    <xf numFmtId="0" fontId="13" fillId="0" borderId="0" xfId="0" applyFont="1" applyBorder="1"/>
    <xf numFmtId="0" fontId="16"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center"/>
    </xf>
    <xf numFmtId="0" fontId="12" fillId="0" borderId="0" xfId="0" applyFont="1" applyFill="1" applyBorder="1" applyAlignment="1">
      <alignment horizontal="center"/>
    </xf>
    <xf numFmtId="0" fontId="12" fillId="0" borderId="12"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xf>
    <xf numFmtId="0" fontId="12" fillId="0" borderId="4" xfId="0" applyFont="1" applyBorder="1"/>
    <xf numFmtId="4" fontId="12" fillId="0" borderId="0" xfId="0" applyNumberFormat="1" applyFont="1" applyBorder="1" applyAlignment="1">
      <alignment horizontal="center"/>
    </xf>
    <xf numFmtId="0" fontId="12" fillId="0" borderId="5" xfId="0" applyFont="1" applyBorder="1" applyAlignment="1">
      <alignment horizontal="center"/>
    </xf>
    <xf numFmtId="0" fontId="12" fillId="0" borderId="7" xfId="0" applyFont="1" applyBorder="1" applyAlignment="1">
      <alignment horizontal="center" vertical="center"/>
    </xf>
    <xf numFmtId="0" fontId="12" fillId="0" borderId="7" xfId="0" applyFont="1" applyBorder="1" applyAlignment="1">
      <alignment horizontal="center"/>
    </xf>
    <xf numFmtId="0" fontId="12" fillId="0" borderId="8" xfId="0" applyFont="1" applyBorder="1" applyAlignment="1">
      <alignment horizontal="center"/>
    </xf>
    <xf numFmtId="0" fontId="13" fillId="2" borderId="0" xfId="0" applyFont="1" applyFill="1" applyBorder="1" applyAlignment="1">
      <alignment wrapText="1"/>
    </xf>
    <xf numFmtId="0" fontId="12" fillId="2" borderId="0" xfId="0" applyFont="1" applyFill="1" applyBorder="1" applyAlignment="1">
      <alignment horizontal="center"/>
    </xf>
    <xf numFmtId="0" fontId="12" fillId="0" borderId="4" xfId="0" applyFont="1" applyFill="1" applyBorder="1" applyAlignment="1">
      <alignment wrapText="1"/>
    </xf>
    <xf numFmtId="0" fontId="12" fillId="0" borderId="7" xfId="0" applyFont="1" applyFill="1" applyBorder="1" applyAlignment="1">
      <alignment horizontal="center"/>
    </xf>
    <xf numFmtId="0" fontId="12" fillId="0" borderId="8" xfId="0" applyFont="1" applyFill="1" applyBorder="1" applyAlignment="1">
      <alignment horizontal="center"/>
    </xf>
    <xf numFmtId="0" fontId="12" fillId="0" borderId="0" xfId="0" applyFont="1" applyFill="1"/>
    <xf numFmtId="0" fontId="12" fillId="0" borderId="10" xfId="0" applyFont="1" applyBorder="1" applyAlignment="1">
      <alignment horizontal="center"/>
    </xf>
    <xf numFmtId="0" fontId="12" fillId="0" borderId="7" xfId="0" applyFont="1" applyFill="1" applyBorder="1" applyAlignment="1">
      <alignment horizontal="center" vertical="center"/>
    </xf>
    <xf numFmtId="2" fontId="12" fillId="0" borderId="0" xfId="0" applyNumberFormat="1" applyFont="1" applyAlignment="1">
      <alignment horizontal="center"/>
    </xf>
    <xf numFmtId="0" fontId="12" fillId="0" borderId="0" xfId="0" applyFont="1" applyBorder="1"/>
    <xf numFmtId="0" fontId="12" fillId="0" borderId="0" xfId="0" applyFont="1" applyFill="1" applyBorder="1" applyAlignment="1">
      <alignment vertical="center" wrapText="1"/>
    </xf>
    <xf numFmtId="0" fontId="16" fillId="0" borderId="7" xfId="0" applyFont="1" applyBorder="1" applyAlignment="1">
      <alignment horizontal="center" vertical="center"/>
    </xf>
    <xf numFmtId="0" fontId="12" fillId="0" borderId="2" xfId="0" applyFont="1" applyBorder="1" applyAlignment="1">
      <alignment horizontal="center"/>
    </xf>
    <xf numFmtId="0" fontId="13" fillId="0" borderId="0" xfId="0" applyFont="1" applyBorder="1" applyAlignment="1">
      <alignment wrapText="1"/>
    </xf>
    <xf numFmtId="0" fontId="12" fillId="0" borderId="5" xfId="0" applyFont="1" applyBorder="1"/>
    <xf numFmtId="0" fontId="19" fillId="0" borderId="0" xfId="1" applyFont="1" applyBorder="1" applyAlignment="1">
      <alignment vertical="top" wrapText="1"/>
    </xf>
    <xf numFmtId="0" fontId="13" fillId="0" borderId="7" xfId="0" applyFont="1" applyBorder="1" applyAlignment="1">
      <alignment wrapText="1"/>
    </xf>
    <xf numFmtId="0" fontId="19" fillId="0" borderId="6" xfId="1" applyFont="1" applyFill="1" applyBorder="1" applyAlignment="1">
      <alignment wrapText="1"/>
    </xf>
    <xf numFmtId="0" fontId="12" fillId="0" borderId="7" xfId="0" applyFont="1" applyBorder="1"/>
    <xf numFmtId="0" fontId="12" fillId="0" borderId="8" xfId="0" applyFont="1" applyBorder="1"/>
    <xf numFmtId="0" fontId="13" fillId="2" borderId="7" xfId="0" applyFont="1" applyFill="1" applyBorder="1"/>
    <xf numFmtId="0" fontId="16" fillId="2" borderId="7"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7" xfId="0" applyFont="1" applyFill="1" applyBorder="1" applyAlignment="1">
      <alignment horizontal="center"/>
    </xf>
    <xf numFmtId="0" fontId="13" fillId="0" borderId="0" xfId="0" applyFont="1" applyFill="1" applyBorder="1" applyAlignment="1">
      <alignment wrapText="1"/>
    </xf>
    <xf numFmtId="0" fontId="12" fillId="0" borderId="0" xfId="0" applyFont="1" applyFill="1" applyBorder="1" applyAlignment="1">
      <alignment horizontal="center" vertical="center"/>
    </xf>
    <xf numFmtId="0" fontId="13" fillId="0" borderId="0" xfId="0" applyFont="1" applyFill="1" applyBorder="1" applyAlignment="1">
      <alignment vertical="center" wrapText="1"/>
    </xf>
    <xf numFmtId="0" fontId="16" fillId="0" borderId="7" xfId="0" applyFont="1" applyBorder="1" applyAlignment="1">
      <alignment horizontal="center" vertical="center" wrapText="1"/>
    </xf>
    <xf numFmtId="0" fontId="20" fillId="2"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horizontal="center"/>
    </xf>
    <xf numFmtId="0" fontId="19" fillId="0" borderId="2" xfId="1" applyFont="1" applyBorder="1" applyAlignment="1">
      <alignment wrapText="1"/>
    </xf>
    <xf numFmtId="0" fontId="19" fillId="0" borderId="2" xfId="1" applyFont="1" applyBorder="1" applyAlignment="1">
      <alignment horizontal="center" vertical="center"/>
    </xf>
    <xf numFmtId="0" fontId="12" fillId="0" borderId="2" xfId="0" applyFont="1" applyBorder="1"/>
    <xf numFmtId="0" fontId="19" fillId="0" borderId="0" xfId="1" applyFont="1" applyBorder="1" applyAlignment="1">
      <alignment wrapText="1"/>
    </xf>
    <xf numFmtId="0" fontId="12" fillId="0" borderId="9" xfId="0" applyFont="1" applyFill="1" applyBorder="1" applyAlignment="1">
      <alignment vertical="center" wrapText="1"/>
    </xf>
    <xf numFmtId="0" fontId="21" fillId="0" borderId="10" xfId="0" applyFont="1" applyBorder="1" applyAlignment="1">
      <alignment wrapText="1"/>
    </xf>
    <xf numFmtId="0" fontId="16" fillId="0" borderId="10" xfId="0" applyFont="1" applyFill="1" applyBorder="1" applyAlignment="1">
      <alignment horizontal="center" vertical="center"/>
    </xf>
    <xf numFmtId="0" fontId="12" fillId="0" borderId="11" xfId="0" applyFont="1" applyBorder="1"/>
    <xf numFmtId="0" fontId="19" fillId="0" borderId="0" xfId="1" applyFont="1" applyFill="1" applyBorder="1" applyAlignment="1">
      <alignment wrapText="1"/>
    </xf>
    <xf numFmtId="0" fontId="19" fillId="0" borderId="0" xfId="1" applyFont="1" applyFill="1" applyBorder="1" applyAlignment="1">
      <alignment horizontal="left" vertical="top" wrapText="1"/>
    </xf>
    <xf numFmtId="0" fontId="13" fillId="0" borderId="12" xfId="0" applyFont="1" applyBorder="1" applyAlignment="1">
      <alignment vertical="center"/>
    </xf>
    <xf numFmtId="0" fontId="13" fillId="0" borderId="1" xfId="0" applyFont="1" applyBorder="1" applyAlignment="1">
      <alignment vertical="center" wrapText="1"/>
    </xf>
    <xf numFmtId="0" fontId="12" fillId="0" borderId="4" xfId="0" applyFont="1" applyBorder="1" applyAlignment="1">
      <alignment vertical="center"/>
    </xf>
    <xf numFmtId="0" fontId="12" fillId="0" borderId="6" xfId="0" applyFont="1" applyBorder="1" applyAlignment="1">
      <alignment vertical="center" wrapText="1"/>
    </xf>
    <xf numFmtId="0" fontId="13" fillId="0" borderId="12" xfId="0" applyFont="1" applyBorder="1" applyAlignment="1">
      <alignment horizontal="center"/>
    </xf>
    <xf numFmtId="4" fontId="13" fillId="0" borderId="12" xfId="0" applyNumberFormat="1" applyFont="1" applyBorder="1" applyAlignment="1">
      <alignment horizontal="center"/>
    </xf>
    <xf numFmtId="4" fontId="12" fillId="0" borderId="12" xfId="0" applyNumberFormat="1" applyFont="1" applyBorder="1" applyAlignment="1">
      <alignment horizontal="center"/>
    </xf>
    <xf numFmtId="2" fontId="12" fillId="0" borderId="12" xfId="0" applyNumberFormat="1" applyFont="1" applyBorder="1" applyAlignment="1">
      <alignment horizontal="center"/>
    </xf>
    <xf numFmtId="0" fontId="13" fillId="0" borderId="1" xfId="0" applyFont="1" applyFill="1" applyBorder="1" applyAlignment="1">
      <alignment vertical="center"/>
    </xf>
    <xf numFmtId="0" fontId="12" fillId="0" borderId="6" xfId="0" applyFont="1" applyBorder="1" applyAlignment="1">
      <alignment vertical="center"/>
    </xf>
    <xf numFmtId="2" fontId="18" fillId="0" borderId="12" xfId="0" applyNumberFormat="1" applyFont="1" applyFill="1" applyBorder="1" applyAlignment="1" applyProtection="1">
      <alignment horizontal="center" vertical="center" wrapText="1"/>
      <protection locked="0"/>
    </xf>
    <xf numFmtId="2" fontId="12" fillId="0" borderId="12" xfId="0" applyNumberFormat="1" applyFont="1" applyFill="1" applyBorder="1" applyAlignment="1" applyProtection="1">
      <alignment horizontal="center" vertical="center" wrapText="1"/>
      <protection locked="0"/>
    </xf>
    <xf numFmtId="0" fontId="13" fillId="0" borderId="4" xfId="0" applyFont="1" applyBorder="1" applyAlignment="1">
      <alignment vertical="center" wrapText="1"/>
    </xf>
    <xf numFmtId="0" fontId="12" fillId="0" borderId="0" xfId="0" applyFont="1" applyBorder="1" applyAlignment="1">
      <alignment vertical="top" wrapText="1"/>
    </xf>
    <xf numFmtId="0" fontId="13" fillId="0" borderId="6" xfId="0" applyFont="1" applyBorder="1" applyAlignment="1">
      <alignment vertical="center" wrapText="1"/>
    </xf>
    <xf numFmtId="0" fontId="16" fillId="0" borderId="0" xfId="0" applyFont="1" applyBorder="1" applyAlignment="1">
      <alignment horizontal="center"/>
    </xf>
    <xf numFmtId="164" fontId="12" fillId="0" borderId="12" xfId="0" applyNumberFormat="1" applyFont="1" applyBorder="1" applyAlignment="1">
      <alignment horizontal="center"/>
    </xf>
    <xf numFmtId="165" fontId="12" fillId="0" borderId="12" xfId="0" applyNumberFormat="1" applyFont="1" applyBorder="1" applyAlignment="1">
      <alignment horizontal="center"/>
    </xf>
    <xf numFmtId="165" fontId="12" fillId="0" borderId="12" xfId="0" applyNumberFormat="1" applyFont="1" applyFill="1" applyBorder="1" applyAlignment="1">
      <alignment horizontal="center"/>
    </xf>
    <xf numFmtId="0" fontId="13" fillId="0" borderId="4" xfId="0" applyFont="1" applyBorder="1" applyAlignment="1">
      <alignment vertical="center"/>
    </xf>
    <xf numFmtId="0" fontId="13" fillId="2" borderId="0" xfId="0" applyFont="1" applyFill="1" applyAlignment="1">
      <alignment vertical="center"/>
    </xf>
    <xf numFmtId="4" fontId="12" fillId="0" borderId="12" xfId="0" applyNumberFormat="1" applyFont="1" applyBorder="1" applyAlignment="1">
      <alignment horizontal="center" vertical="center"/>
    </xf>
    <xf numFmtId="2" fontId="12" fillId="0" borderId="12" xfId="0" applyNumberFormat="1" applyFont="1" applyBorder="1" applyAlignment="1">
      <alignment horizontal="center" vertical="center"/>
    </xf>
    <xf numFmtId="0" fontId="12" fillId="0" borderId="12" xfId="0" applyFont="1" applyBorder="1" applyAlignment="1">
      <alignment horizontal="center" vertical="center" wrapText="1"/>
    </xf>
    <xf numFmtId="166" fontId="18" fillId="0" borderId="12" xfId="5" applyNumberFormat="1" applyFont="1" applyFill="1" applyBorder="1" applyAlignment="1" applyProtection="1">
      <alignment horizontal="center" vertical="center" wrapText="1"/>
      <protection locked="0"/>
    </xf>
    <xf numFmtId="166" fontId="12" fillId="0" borderId="12" xfId="5" applyNumberFormat="1" applyFont="1" applyFill="1" applyBorder="1" applyAlignment="1" applyProtection="1">
      <alignment horizontal="center" vertical="center" wrapText="1"/>
      <protection locked="0"/>
    </xf>
    <xf numFmtId="3" fontId="12" fillId="0" borderId="12"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2" fillId="0" borderId="0" xfId="0" applyNumberFormat="1" applyFont="1" applyBorder="1" applyAlignment="1">
      <alignment horizontal="center" vertical="center"/>
    </xf>
    <xf numFmtId="0" fontId="22" fillId="0" borderId="4"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xf>
    <xf numFmtId="0" fontId="13" fillId="0" borderId="9" xfId="0" applyFont="1" applyBorder="1" applyAlignment="1">
      <alignment vertical="center" wrapText="1"/>
    </xf>
    <xf numFmtId="0" fontId="12" fillId="0" borderId="1" xfId="0" applyFont="1" applyBorder="1" applyAlignment="1">
      <alignment vertical="center"/>
    </xf>
    <xf numFmtId="0" fontId="22" fillId="0" borderId="4" xfId="0" applyFont="1" applyBorder="1" applyAlignment="1">
      <alignment vertical="center"/>
    </xf>
    <xf numFmtId="0" fontId="13" fillId="2" borderId="4" xfId="0" applyFont="1" applyFill="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2" borderId="4" xfId="0" applyFont="1" applyFill="1" applyBorder="1"/>
    <xf numFmtId="0" fontId="13" fillId="2" borderId="0" xfId="0" applyFont="1" applyFill="1" applyBorder="1"/>
    <xf numFmtId="0" fontId="13" fillId="0" borderId="0" xfId="0" applyFont="1" applyBorder="1" applyAlignment="1">
      <alignment vertical="top" wrapText="1"/>
    </xf>
    <xf numFmtId="0" fontId="12" fillId="2" borderId="0" xfId="0" applyFont="1" applyFill="1"/>
    <xf numFmtId="0" fontId="19" fillId="0" borderId="0" xfId="1" applyFont="1" applyFill="1" applyAlignment="1">
      <alignment horizontal="left"/>
    </xf>
    <xf numFmtId="0" fontId="19" fillId="0" borderId="0" xfId="1" applyFont="1" applyAlignment="1">
      <alignment horizontal="left"/>
    </xf>
    <xf numFmtId="0" fontId="24" fillId="0" borderId="4" xfId="0" applyFont="1" applyBorder="1" applyAlignment="1">
      <alignment vertical="center"/>
    </xf>
    <xf numFmtId="0" fontId="24" fillId="0" borderId="0" xfId="0" applyFont="1" applyBorder="1" applyAlignment="1">
      <alignment horizontal="center" vertical="center"/>
    </xf>
    <xf numFmtId="0" fontId="26" fillId="0" borderId="4" xfId="0" applyFont="1" applyBorder="1" applyAlignment="1">
      <alignment vertical="center"/>
    </xf>
    <xf numFmtId="0" fontId="12" fillId="0" borderId="3" xfId="0" applyFont="1" applyBorder="1" applyAlignment="1">
      <alignment horizontal="center"/>
    </xf>
    <xf numFmtId="0" fontId="24" fillId="0" borderId="0" xfId="0" applyFont="1" applyBorder="1" applyAlignment="1">
      <alignment horizontal="center"/>
    </xf>
    <xf numFmtId="0" fontId="24" fillId="0" borderId="5" xfId="0" applyFont="1" applyBorder="1" applyAlignment="1">
      <alignment horizontal="center"/>
    </xf>
    <xf numFmtId="165" fontId="12" fillId="0" borderId="0" xfId="0" applyNumberFormat="1" applyFont="1" applyBorder="1" applyAlignment="1">
      <alignment horizontal="center"/>
    </xf>
    <xf numFmtId="0" fontId="26" fillId="0" borderId="0" xfId="0" applyFont="1" applyBorder="1" applyAlignment="1">
      <alignment horizontal="center"/>
    </xf>
    <xf numFmtId="165" fontId="26" fillId="0" borderId="5" xfId="0" applyNumberFormat="1" applyFont="1" applyBorder="1" applyAlignment="1">
      <alignment horizontal="center"/>
    </xf>
    <xf numFmtId="0" fontId="22" fillId="0" borderId="0" xfId="0" applyFont="1" applyBorder="1" applyAlignment="1">
      <alignment horizontal="center"/>
    </xf>
    <xf numFmtId="0" fontId="22" fillId="0" borderId="4" xfId="0" applyFont="1" applyBorder="1"/>
    <xf numFmtId="0" fontId="22" fillId="0" borderId="0" xfId="0" applyFont="1" applyBorder="1"/>
    <xf numFmtId="0" fontId="22" fillId="0" borderId="5" xfId="0" applyFont="1" applyBorder="1" applyAlignment="1">
      <alignment horizontal="center"/>
    </xf>
    <xf numFmtId="0" fontId="12" fillId="0" borderId="5" xfId="0" applyFont="1" applyFill="1" applyBorder="1" applyAlignment="1">
      <alignment horizontal="center" vertical="center"/>
    </xf>
    <xf numFmtId="0" fontId="13" fillId="0" borderId="4" xfId="0" applyFont="1" applyBorder="1" applyAlignment="1">
      <alignment wrapText="1"/>
    </xf>
    <xf numFmtId="0" fontId="12" fillId="0" borderId="5" xfId="0" applyFont="1" applyBorder="1" applyAlignment="1">
      <alignment horizontal="center" vertical="center"/>
    </xf>
    <xf numFmtId="164" fontId="12" fillId="0" borderId="0" xfId="0" applyNumberFormat="1" applyFont="1" applyBorder="1" applyAlignment="1">
      <alignment horizontal="center"/>
    </xf>
    <xf numFmtId="164" fontId="12" fillId="0" borderId="0" xfId="0" applyNumberFormat="1" applyFont="1" applyBorder="1"/>
    <xf numFmtId="164" fontId="12" fillId="0" borderId="5" xfId="0" applyNumberFormat="1" applyFont="1" applyBorder="1" applyAlignment="1">
      <alignment horizontal="center"/>
    </xf>
    <xf numFmtId="165" fontId="12" fillId="0" borderId="0" xfId="0" applyNumberFormat="1" applyFont="1" applyFill="1" applyBorder="1" applyAlignment="1">
      <alignment horizontal="center"/>
    </xf>
    <xf numFmtId="0" fontId="19" fillId="0" borderId="4" xfId="1" applyFont="1" applyBorder="1" applyAlignment="1">
      <alignment wrapText="1"/>
    </xf>
    <xf numFmtId="0" fontId="19" fillId="0" borderId="0" xfId="1" applyFont="1" applyAlignment="1">
      <alignment wrapText="1"/>
    </xf>
    <xf numFmtId="0" fontId="13" fillId="0" borderId="4" xfId="0" applyFont="1" applyBorder="1"/>
    <xf numFmtId="0" fontId="13" fillId="0" borderId="4" xfId="0" applyFont="1" applyFill="1" applyBorder="1" applyAlignment="1">
      <alignment wrapText="1"/>
    </xf>
    <xf numFmtId="0" fontId="12" fillId="0" borderId="0" xfId="0" applyFont="1" applyFill="1" applyBorder="1"/>
    <xf numFmtId="0" fontId="12" fillId="0" borderId="2" xfId="0" applyFont="1" applyFill="1" applyBorder="1"/>
    <xf numFmtId="0" fontId="12" fillId="0" borderId="2" xfId="0" applyFont="1" applyFill="1" applyBorder="1" applyAlignment="1">
      <alignment horizontal="center"/>
    </xf>
    <xf numFmtId="0" fontId="12" fillId="0" borderId="3" xfId="0" applyFont="1" applyFill="1" applyBorder="1" applyAlignment="1">
      <alignment horizontal="center"/>
    </xf>
    <xf numFmtId="0" fontId="13" fillId="0" borderId="4" xfId="0" applyFont="1" applyFill="1" applyBorder="1"/>
    <xf numFmtId="0" fontId="12" fillId="0" borderId="5" xfId="0" applyFont="1" applyFill="1" applyBorder="1" applyAlignment="1">
      <alignment horizontal="center"/>
    </xf>
    <xf numFmtId="0" fontId="13" fillId="0" borderId="1" xfId="0" applyFont="1" applyBorder="1"/>
    <xf numFmtId="2" fontId="12" fillId="0" borderId="0" xfId="0" applyNumberFormat="1" applyFont="1" applyBorder="1" applyAlignment="1">
      <alignment horizontal="center"/>
    </xf>
    <xf numFmtId="3" fontId="12" fillId="0" borderId="0" xfId="0" applyNumberFormat="1" applyFont="1" applyBorder="1" applyAlignment="1">
      <alignment horizontal="center"/>
    </xf>
    <xf numFmtId="0" fontId="12" fillId="0" borderId="0" xfId="0" quotePrefix="1" applyFont="1" applyBorder="1" applyAlignment="1">
      <alignment horizontal="center"/>
    </xf>
    <xf numFmtId="4" fontId="12" fillId="0" borderId="5" xfId="0" applyNumberFormat="1" applyFont="1" applyBorder="1" applyAlignment="1">
      <alignment horizontal="center"/>
    </xf>
    <xf numFmtId="0" fontId="12" fillId="0" borderId="5" xfId="0" quotePrefix="1" applyFont="1" applyBorder="1" applyAlignment="1">
      <alignment horizontal="center"/>
    </xf>
    <xf numFmtId="0" fontId="13" fillId="0" borderId="1" xfId="0" applyFont="1" applyFill="1" applyBorder="1" applyAlignment="1">
      <alignment wrapText="1"/>
    </xf>
    <xf numFmtId="0" fontId="18" fillId="0" borderId="4" xfId="0" applyFont="1" applyFill="1" applyBorder="1" applyAlignment="1">
      <alignment wrapText="1"/>
    </xf>
    <xf numFmtId="165" fontId="12" fillId="0" borderId="5" xfId="0" applyNumberFormat="1" applyFont="1" applyBorder="1" applyAlignment="1">
      <alignment horizontal="center" vertical="center"/>
    </xf>
    <xf numFmtId="0" fontId="31" fillId="0" borderId="4" xfId="0" applyFont="1" applyFill="1" applyBorder="1" applyAlignment="1">
      <alignment wrapText="1"/>
    </xf>
    <xf numFmtId="3" fontId="12" fillId="0" borderId="0" xfId="0" applyNumberFormat="1" applyFont="1" applyFill="1" applyBorder="1" applyAlignment="1">
      <alignment horizontal="center" vertical="center"/>
    </xf>
    <xf numFmtId="3" fontId="12" fillId="0" borderId="5" xfId="0" applyNumberFormat="1" applyFont="1" applyFill="1" applyBorder="1" applyAlignment="1">
      <alignment horizontal="center" vertical="center"/>
    </xf>
    <xf numFmtId="3" fontId="12" fillId="0" borderId="0" xfId="0" applyNumberFormat="1" applyFont="1" applyBorder="1" applyAlignment="1">
      <alignment horizontal="center" vertical="center"/>
    </xf>
    <xf numFmtId="0" fontId="13" fillId="0" borderId="6" xfId="0" applyFont="1" applyFill="1" applyBorder="1" applyAlignment="1">
      <alignment wrapText="1"/>
    </xf>
    <xf numFmtId="0" fontId="12" fillId="0" borderId="3" xfId="0" applyFont="1" applyFill="1" applyBorder="1"/>
    <xf numFmtId="0" fontId="12" fillId="0" borderId="5" xfId="0" applyFont="1" applyFill="1" applyBorder="1"/>
    <xf numFmtId="0" fontId="19" fillId="0" borderId="7" xfId="1" applyFont="1" applyBorder="1" applyAlignment="1">
      <alignment wrapText="1"/>
    </xf>
    <xf numFmtId="0" fontId="12" fillId="0" borderId="7" xfId="0" applyFont="1" applyFill="1" applyBorder="1"/>
    <xf numFmtId="0" fontId="12" fillId="0" borderId="8" xfId="0" applyFont="1" applyFill="1" applyBorder="1"/>
    <xf numFmtId="0" fontId="12" fillId="0" borderId="3" xfId="0" applyFont="1" applyBorder="1"/>
    <xf numFmtId="0" fontId="19" fillId="0" borderId="4" xfId="1" applyFont="1" applyBorder="1"/>
    <xf numFmtId="0" fontId="19" fillId="0" borderId="6" xfId="1" applyFont="1" applyBorder="1"/>
    <xf numFmtId="0" fontId="22" fillId="0" borderId="0" xfId="0" applyFont="1" applyBorder="1" applyAlignment="1">
      <alignment horizontal="center" vertical="center"/>
    </xf>
    <xf numFmtId="0" fontId="22" fillId="0" borderId="4" xfId="0" applyFont="1" applyBorder="1" applyAlignment="1">
      <alignment wrapText="1"/>
    </xf>
    <xf numFmtId="0" fontId="18" fillId="0" borderId="4" xfId="0" applyFont="1" applyBorder="1"/>
    <xf numFmtId="0" fontId="22" fillId="0" borderId="0" xfId="0" applyFont="1" applyAlignment="1">
      <alignment wrapText="1"/>
    </xf>
    <xf numFmtId="0" fontId="12" fillId="0" borderId="0" xfId="0" applyFont="1" applyFill="1" applyBorder="1" applyAlignment="1">
      <alignment horizontal="center" vertical="center" wrapText="1"/>
    </xf>
    <xf numFmtId="0" fontId="22" fillId="0" borderId="0" xfId="0" applyFont="1" applyBorder="1" applyAlignment="1">
      <alignment wrapText="1"/>
    </xf>
    <xf numFmtId="0" fontId="21" fillId="0" borderId="4" xfId="0" applyFont="1" applyBorder="1" applyAlignment="1">
      <alignment vertical="center" wrapText="1"/>
    </xf>
    <xf numFmtId="0" fontId="21" fillId="4" borderId="12" xfId="0" applyFont="1" applyFill="1" applyBorder="1" applyAlignment="1">
      <alignment vertical="top" wrapText="1"/>
    </xf>
    <xf numFmtId="0" fontId="32" fillId="0" borderId="0" xfId="0" applyFont="1" applyAlignment="1">
      <alignment wrapText="1"/>
    </xf>
    <xf numFmtId="164" fontId="12" fillId="0" borderId="2" xfId="0" applyNumberFormat="1" applyFont="1" applyBorder="1" applyAlignment="1">
      <alignment horizontal="center"/>
    </xf>
    <xf numFmtId="4" fontId="12" fillId="0" borderId="3" xfId="0" applyNumberFormat="1" applyFont="1" applyBorder="1" applyAlignment="1">
      <alignment horizontal="center"/>
    </xf>
    <xf numFmtId="164" fontId="13" fillId="0" borderId="0" xfId="0" applyNumberFormat="1" applyFont="1" applyBorder="1" applyAlignment="1">
      <alignment horizontal="center"/>
    </xf>
    <xf numFmtId="164" fontId="13" fillId="0" borderId="5" xfId="0" applyNumberFormat="1" applyFont="1" applyBorder="1" applyAlignment="1">
      <alignment horizontal="center"/>
    </xf>
    <xf numFmtId="0" fontId="19" fillId="0" borderId="10" xfId="1" applyFont="1" applyBorder="1" applyAlignment="1">
      <alignment wrapText="1"/>
    </xf>
    <xf numFmtId="0" fontId="12" fillId="0" borderId="10" xfId="0" applyFont="1" applyFill="1" applyBorder="1" applyAlignment="1">
      <alignment horizontal="center"/>
    </xf>
    <xf numFmtId="0" fontId="12" fillId="0" borderId="11" xfId="0" applyFont="1" applyBorder="1" applyAlignment="1">
      <alignment horizontal="center"/>
    </xf>
    <xf numFmtId="0" fontId="12" fillId="4" borderId="12" xfId="0" applyFont="1" applyFill="1" applyBorder="1" applyAlignment="1">
      <alignment horizontal="center"/>
    </xf>
    <xf numFmtId="0" fontId="12" fillId="0" borderId="0" xfId="0" applyFont="1" applyBorder="1" applyAlignment="1">
      <alignment horizontal="center" wrapText="1"/>
    </xf>
    <xf numFmtId="0" fontId="13" fillId="0" borderId="4" xfId="0" applyFont="1" applyFill="1" applyBorder="1" applyAlignment="1">
      <alignment vertical="center" wrapText="1"/>
    </xf>
    <xf numFmtId="0" fontId="22" fillId="0" borderId="9" xfId="0" applyFont="1" applyBorder="1" applyAlignment="1">
      <alignment vertical="center" wrapText="1"/>
    </xf>
    <xf numFmtId="0" fontId="30" fillId="0" borderId="4" xfId="0" applyFont="1" applyBorder="1" applyAlignment="1">
      <alignment vertical="center" wrapText="1"/>
    </xf>
    <xf numFmtId="0" fontId="29" fillId="0" borderId="4" xfId="0" applyFont="1" applyBorder="1" applyAlignment="1">
      <alignment vertical="center" wrapText="1"/>
    </xf>
    <xf numFmtId="0" fontId="27" fillId="0" borderId="0" xfId="0" applyFont="1" applyBorder="1" applyAlignment="1">
      <alignment horizontal="center" vertical="center"/>
    </xf>
    <xf numFmtId="0" fontId="12" fillId="0" borderId="0" xfId="0" quotePrefix="1" applyFont="1" applyBorder="1" applyAlignment="1">
      <alignment horizontal="center" vertical="center"/>
    </xf>
    <xf numFmtId="0" fontId="12" fillId="0" borderId="6" xfId="0" applyFont="1" applyBorder="1" applyAlignment="1">
      <alignment wrapText="1"/>
    </xf>
    <xf numFmtId="3" fontId="12" fillId="0" borderId="2" xfId="0" applyNumberFormat="1" applyFont="1" applyBorder="1" applyAlignment="1">
      <alignment horizontal="center"/>
    </xf>
    <xf numFmtId="3" fontId="12" fillId="0" borderId="3" xfId="0" applyNumberFormat="1" applyFont="1" applyBorder="1" applyAlignment="1">
      <alignment horizontal="center"/>
    </xf>
    <xf numFmtId="0" fontId="18" fillId="0" borderId="4" xfId="0" applyFont="1" applyFill="1" applyBorder="1" applyAlignment="1">
      <alignment vertical="center" wrapText="1"/>
    </xf>
    <xf numFmtId="0" fontId="31" fillId="0" borderId="4" xfId="0" applyFont="1" applyFill="1" applyBorder="1" applyAlignment="1">
      <alignment vertical="center" wrapText="1"/>
    </xf>
    <xf numFmtId="0" fontId="22" fillId="0" borderId="2" xfId="0" applyFont="1" applyBorder="1" applyAlignment="1">
      <alignment vertical="top" wrapText="1"/>
    </xf>
    <xf numFmtId="0" fontId="13" fillId="0" borderId="1" xfId="0" applyFont="1" applyBorder="1" applyAlignment="1">
      <alignment horizontal="left" vertical="top" wrapText="1"/>
    </xf>
    <xf numFmtId="0" fontId="32" fillId="0" borderId="12" xfId="0" applyFont="1" applyBorder="1" applyAlignment="1">
      <alignment horizontal="center" vertical="center" wrapText="1"/>
    </xf>
    <xf numFmtId="0" fontId="32" fillId="0" borderId="12" xfId="0" applyFont="1" applyBorder="1" applyAlignment="1">
      <alignment horizontal="center" vertical="center"/>
    </xf>
    <xf numFmtId="0" fontId="13" fillId="0" borderId="12" xfId="0" applyFont="1" applyFill="1" applyBorder="1" applyAlignment="1">
      <alignment vertical="center"/>
    </xf>
    <xf numFmtId="0" fontId="13" fillId="0" borderId="12" xfId="0" applyFont="1" applyFill="1" applyBorder="1" applyAlignment="1">
      <alignment horizontal="center"/>
    </xf>
    <xf numFmtId="4" fontId="13" fillId="0" borderId="12" xfId="0" applyNumberFormat="1" applyFont="1" applyFill="1" applyBorder="1" applyAlignment="1">
      <alignment horizontal="center"/>
    </xf>
    <xf numFmtId="0" fontId="12" fillId="0" borderId="12" xfId="0" applyFont="1" applyFill="1" applyBorder="1" applyAlignment="1">
      <alignment wrapText="1"/>
    </xf>
    <xf numFmtId="4" fontId="18" fillId="0" borderId="12" xfId="0" applyNumberFormat="1" applyFont="1" applyFill="1" applyBorder="1" applyAlignment="1">
      <alignment horizontal="center"/>
    </xf>
    <xf numFmtId="4" fontId="12" fillId="0" borderId="12" xfId="0" applyNumberFormat="1" applyFont="1" applyFill="1" applyBorder="1" applyAlignment="1">
      <alignment horizontal="center"/>
    </xf>
    <xf numFmtId="1" fontId="12" fillId="0" borderId="12" xfId="0" applyNumberFormat="1" applyFont="1" applyFill="1" applyBorder="1" applyAlignment="1">
      <alignment horizontal="center"/>
    </xf>
    <xf numFmtId="0" fontId="13" fillId="0" borderId="0" xfId="0" applyFont="1" applyBorder="1" applyAlignment="1">
      <alignment vertical="center" wrapText="1"/>
    </xf>
    <xf numFmtId="0" fontId="12" fillId="0" borderId="0" xfId="0" applyFont="1" applyBorder="1" applyAlignment="1">
      <alignment vertical="center"/>
    </xf>
    <xf numFmtId="0" fontId="13" fillId="0" borderId="0" xfId="0" applyFont="1" applyBorder="1" applyAlignment="1">
      <alignment vertical="center"/>
    </xf>
    <xf numFmtId="0" fontId="32" fillId="0" borderId="0" xfId="0" applyFont="1" applyBorder="1"/>
    <xf numFmtId="0" fontId="22" fillId="0" borderId="0" xfId="0" applyFont="1" applyFill="1" applyBorder="1" applyAlignment="1">
      <alignment horizontal="center"/>
    </xf>
    <xf numFmtId="1" fontId="12" fillId="0" borderId="7" xfId="0" applyNumberFormat="1" applyFont="1" applyBorder="1" applyAlignment="1">
      <alignment horizontal="center"/>
    </xf>
    <xf numFmtId="0" fontId="13" fillId="2" borderId="0" xfId="0" applyFont="1" applyFill="1" applyBorder="1" applyAlignment="1">
      <alignment horizontal="center"/>
    </xf>
    <xf numFmtId="0" fontId="12" fillId="2" borderId="0" xfId="0" applyFont="1" applyFill="1" applyBorder="1"/>
    <xf numFmtId="0" fontId="12" fillId="0" borderId="7" xfId="0" quotePrefix="1" applyFont="1" applyBorder="1" applyAlignment="1">
      <alignment horizontal="center"/>
    </xf>
    <xf numFmtId="0" fontId="22" fillId="0" borderId="5" xfId="0" applyFont="1" applyFill="1" applyBorder="1" applyAlignment="1">
      <alignment horizontal="center"/>
    </xf>
    <xf numFmtId="3" fontId="12" fillId="0" borderId="0" xfId="0" applyNumberFormat="1" applyFont="1" applyFill="1" applyBorder="1" applyAlignment="1">
      <alignment horizontal="center"/>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cellXfs>
  <cellStyles count="24">
    <cellStyle name="20% - Акцент1" xfId="6"/>
    <cellStyle name="20% - Акцент2" xfId="7"/>
    <cellStyle name="20% - Акцент3" xfId="8"/>
    <cellStyle name="20% - Акцент4" xfId="9"/>
    <cellStyle name="20% - Акцент5" xfId="10"/>
    <cellStyle name="20% - Акцент6" xfId="11"/>
    <cellStyle name="40% - Акцент1" xfId="12"/>
    <cellStyle name="40% - Акцент2" xfId="13"/>
    <cellStyle name="40% - Акцент3" xfId="14"/>
    <cellStyle name="40% - Акцент4" xfId="15"/>
    <cellStyle name="40% - Акцент5" xfId="16"/>
    <cellStyle name="40% - Акцент6" xfId="17"/>
    <cellStyle name="60% - Акцент1" xfId="18"/>
    <cellStyle name="60% - Акцент2" xfId="19"/>
    <cellStyle name="60% - Акцент3" xfId="20"/>
    <cellStyle name="60% - Акцент4" xfId="21"/>
    <cellStyle name="60% - Акцент5" xfId="22"/>
    <cellStyle name="60% - Акцент6" xfId="23"/>
    <cellStyle name="fa_row_header_standard 2" xfId="4"/>
    <cellStyle name="Гиперссылка" xfId="1" builtinId="8"/>
    <cellStyle name="Обычный" xfId="0" builtinId="0"/>
    <cellStyle name="Обычный 2" xfId="3"/>
    <cellStyle name="Обычный 3" xfId="2"/>
    <cellStyle name="Финансовый" xfId="5" builtinId="3"/>
  </cellStyles>
  <dxfs count="49">
    <dxf>
      <font>
        <color theme="1"/>
      </font>
      <fill>
        <patternFill>
          <bgColor rgb="FFFFFAEB"/>
        </patternFill>
      </fill>
    </dxf>
    <dxf>
      <font>
        <color auto="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auto="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auto="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auto="1"/>
      </font>
      <fill>
        <patternFill>
          <bgColor rgb="FFFFFAEB"/>
        </patternFill>
      </fill>
    </dxf>
    <dxf>
      <font>
        <color theme="1"/>
      </font>
      <fill>
        <patternFill>
          <bgColor rgb="FFFFFAEB"/>
        </patternFill>
      </fill>
    </dxf>
    <dxf>
      <font>
        <color theme="1"/>
      </font>
      <fill>
        <patternFill>
          <bgColor rgb="FFFFFAEB"/>
        </patternFill>
      </fill>
    </dxf>
    <dxf>
      <font>
        <color auto="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
      <font>
        <color theme="1"/>
      </font>
      <fill>
        <patternFill>
          <bgColor rgb="FFFFFA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zprom.com/f/posts/74/562608/2019-09-17-safety-policy-en.pdf" TargetMode="External"/><Relationship Id="rId13" Type="http://schemas.openxmlformats.org/officeDocument/2006/relationships/hyperlink" Target="https://www.gazprom.ru/f/posts/16/470433/quality-policy_rus.pdf" TargetMode="External"/><Relationship Id="rId3" Type="http://schemas.openxmlformats.org/officeDocument/2006/relationships/hyperlink" Target="https://www.gazprom.ru/f/posts/16/470433/quality-policy_rus.pdf" TargetMode="External"/><Relationship Id="rId7" Type="http://schemas.openxmlformats.org/officeDocument/2006/relationships/hyperlink" Target="https://www.gazprom.ru/f/posts/16/470433/quality-policy_rus.pdf" TargetMode="External"/><Relationship Id="rId12" Type="http://schemas.openxmlformats.org/officeDocument/2006/relationships/hyperlink" Target="https://www.gazprom.com/f/posts/74/562608/2019-09-17-safety-policy-en.pdf" TargetMode="External"/><Relationship Id="rId2" Type="http://schemas.openxmlformats.org/officeDocument/2006/relationships/hyperlink" Target="https://www.gazprom.com/f/posts/74/562608/2019-09-17-safety-policy-en.pdf" TargetMode="External"/><Relationship Id="rId1" Type="http://schemas.openxmlformats.org/officeDocument/2006/relationships/hyperlink" Target="https://www.gazprom.ru/f/posts/16/470433/quality-policy_rus.pdf" TargetMode="External"/><Relationship Id="rId6" Type="http://schemas.openxmlformats.org/officeDocument/2006/relationships/hyperlink" Target="https://www.gazprom.com/f/posts/74/562608/2019-09-17-safety-policy-en.pdf" TargetMode="External"/><Relationship Id="rId11" Type="http://schemas.openxmlformats.org/officeDocument/2006/relationships/hyperlink" Target="https://www.gazprom.com/f/posts/74/562608/2022-04-28-sustainability-policy-en.pdf" TargetMode="External"/><Relationship Id="rId5" Type="http://schemas.openxmlformats.org/officeDocument/2006/relationships/hyperlink" Target="https://www.gazprom.ru/f/posts/16/470433/quality-policy_rus.pdf" TargetMode="External"/><Relationship Id="rId10" Type="http://schemas.openxmlformats.org/officeDocument/2006/relationships/hyperlink" Target="https://www.gazprom.ru/f/posts/16/470433/quality-policy_rus.pdf" TargetMode="External"/><Relationship Id="rId4" Type="http://schemas.openxmlformats.org/officeDocument/2006/relationships/hyperlink" Target="https://www.gazprom.com/f/posts/74/562608/2022-04-28-sustainability-policy-en.pdf" TargetMode="External"/><Relationship Id="rId9" Type="http://schemas.openxmlformats.org/officeDocument/2006/relationships/hyperlink" Target="https://www.gazprom.com/f/posts/74/562608/2022-04-28-sustainability-policy-en.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azprom.ru/f/posts/60/091228/2014-02-25-codex-of-corporate-ethics-2019-08-20-edit.pdf" TargetMode="External"/><Relationship Id="rId13" Type="http://schemas.openxmlformats.org/officeDocument/2006/relationships/hyperlink" Target="https://www.gazprom.ru/f/posts/71/134221/dividend-policy-24-12-19.pdf" TargetMode="External"/><Relationship Id="rId3" Type="http://schemas.openxmlformats.org/officeDocument/2006/relationships/hyperlink" Target="https://www.gazprom.ru/f/posts/71/134221/dividend-policy-24-12-19.pdf" TargetMode="External"/><Relationship Id="rId7" Type="http://schemas.openxmlformats.org/officeDocument/2006/relationships/hyperlink" Target="https://www.gazprom.ru/f/posts/60/091228/kodeks_korporativnogo_upravleniya_rus_30.06.2017.pdf" TargetMode="External"/><Relationship Id="rId12" Type="http://schemas.openxmlformats.org/officeDocument/2006/relationships/hyperlink" Target="https://www.gazprom.ru/f/posts/60/091228/2014-02-25-codex-of-corporate-ethics-2019-08-20-edit.pdf" TargetMode="External"/><Relationship Id="rId2" Type="http://schemas.openxmlformats.org/officeDocument/2006/relationships/hyperlink" Target="https://www.gazprom.ru/f/posts/60/091228/kodeks_korporativnogo_upravleniya_rus_30.06.2017.pdf" TargetMode="External"/><Relationship Id="rId1" Type="http://schemas.openxmlformats.org/officeDocument/2006/relationships/hyperlink" Target="https://www.gazprom.ru/f/posts/60/091228/kodeks_korporativnogo_upravleniya_rus_30.06.2017.pdf" TargetMode="External"/><Relationship Id="rId6" Type="http://schemas.openxmlformats.org/officeDocument/2006/relationships/hyperlink" Target="https://www.gazprom.ru/f/posts/93/485406/risk-internal-control-policy.pdf" TargetMode="External"/><Relationship Id="rId11" Type="http://schemas.openxmlformats.org/officeDocument/2006/relationships/hyperlink" Target="https://www.gazprom.ru/f/posts/60/091228/kodeks_korporativnogo_upravleniya_rus_30.06.2017.pdf" TargetMode="External"/><Relationship Id="rId5" Type="http://schemas.openxmlformats.org/officeDocument/2006/relationships/hyperlink" Target="https://www.gazprom.ru/f/posts/60/091228/2014-02-25-codex-of-corporate-ethics-2019-08-20-edit.pdf" TargetMode="External"/><Relationship Id="rId15" Type="http://schemas.openxmlformats.org/officeDocument/2006/relationships/printerSettings" Target="../printerSettings/printerSettings2.bin"/><Relationship Id="rId10" Type="http://schemas.openxmlformats.org/officeDocument/2006/relationships/hyperlink" Target="https://www.gazprom.ru/f/posts/93/485406/risk-internal-control-policy.pdf" TargetMode="External"/><Relationship Id="rId4" Type="http://schemas.openxmlformats.org/officeDocument/2006/relationships/hyperlink" Target="https://www.gazprom.ru/f/posts/71/134221/dividend-policy-24-12-19.pdf" TargetMode="External"/><Relationship Id="rId9" Type="http://schemas.openxmlformats.org/officeDocument/2006/relationships/hyperlink" Target="https://www.gazprom.ru/f/posts/71/134221/dividend-policy-24-12-19.pdf" TargetMode="External"/><Relationship Id="rId14" Type="http://schemas.openxmlformats.org/officeDocument/2006/relationships/hyperlink" Target="https://www.gazprom.ru/f/posts/93/485406/risk-internal-control-policy.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azprom.ru/f/posts/73/278066/cert-iqnet-iso-ru.rar" TargetMode="External"/><Relationship Id="rId1" Type="http://schemas.openxmlformats.org/officeDocument/2006/relationships/hyperlink" Target="https://www.gazprom.ru/f/posts/73/278066/cert-iqnet-iso-ru.ra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azprom.ru/f/posts/60/091228/2018-11-20-energetic-policy.pdf" TargetMode="External"/><Relationship Id="rId1" Type="http://schemas.openxmlformats.org/officeDocument/2006/relationships/hyperlink" Target="https://www.gazprom.ru/f/posts/60/091228/2018-11-20-energetic-polic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135"/>
  <sheetViews>
    <sheetView zoomScaleNormal="100" workbookViewId="0">
      <selection activeCell="E15" sqref="E15"/>
    </sheetView>
  </sheetViews>
  <sheetFormatPr defaultRowHeight="15" x14ac:dyDescent="0.25"/>
  <cols>
    <col min="1" max="1" width="77.140625" customWidth="1"/>
    <col min="2" max="2" width="35.85546875" customWidth="1"/>
    <col min="3" max="3" width="22.85546875" style="2" customWidth="1"/>
    <col min="4" max="4" width="21.28515625" style="2" customWidth="1"/>
  </cols>
  <sheetData>
    <row r="1" spans="1:6" ht="16.5" x14ac:dyDescent="0.3">
      <c r="A1" s="16"/>
      <c r="B1" s="12" t="s">
        <v>14</v>
      </c>
      <c r="C1" s="12" t="s">
        <v>15</v>
      </c>
      <c r="D1" s="17"/>
      <c r="E1" s="16"/>
      <c r="F1" s="16"/>
    </row>
    <row r="2" spans="1:6" ht="16.5" x14ac:dyDescent="0.3">
      <c r="A2" s="16"/>
      <c r="B2" s="12"/>
      <c r="C2" s="12"/>
      <c r="D2" s="19">
        <v>2020</v>
      </c>
      <c r="E2" s="19">
        <v>2021</v>
      </c>
      <c r="F2" s="19">
        <v>2022</v>
      </c>
    </row>
    <row r="3" spans="1:6" ht="16.5" x14ac:dyDescent="0.3">
      <c r="A3" s="107" t="s">
        <v>179</v>
      </c>
      <c r="B3" s="23"/>
      <c r="C3" s="23"/>
      <c r="D3" s="24"/>
      <c r="E3" s="24"/>
      <c r="F3" s="24"/>
    </row>
    <row r="4" spans="1:6" ht="16.5" x14ac:dyDescent="0.3">
      <c r="A4" s="88" t="s">
        <v>180</v>
      </c>
      <c r="B4" s="15" t="s">
        <v>17</v>
      </c>
      <c r="C4" s="15" t="s">
        <v>181</v>
      </c>
      <c r="D4" s="58">
        <v>477.6</v>
      </c>
      <c r="E4" s="58">
        <v>479.2</v>
      </c>
      <c r="F4" s="134">
        <v>492.2</v>
      </c>
    </row>
    <row r="5" spans="1:6" ht="16.5" x14ac:dyDescent="0.3">
      <c r="A5" s="106" t="s">
        <v>182</v>
      </c>
      <c r="B5" s="33" t="s">
        <v>17</v>
      </c>
      <c r="C5" s="33" t="s">
        <v>2</v>
      </c>
      <c r="D5" s="34">
        <v>4.4000000000000004</v>
      </c>
      <c r="E5" s="33">
        <v>6.4</v>
      </c>
      <c r="F5" s="42">
        <v>5.9</v>
      </c>
    </row>
    <row r="6" spans="1:6" ht="16.5" x14ac:dyDescent="0.3">
      <c r="A6" s="40"/>
      <c r="B6" s="33"/>
      <c r="C6" s="34"/>
      <c r="D6" s="34"/>
      <c r="E6" s="55"/>
      <c r="F6" s="42"/>
    </row>
    <row r="7" spans="1:6" ht="16.5" x14ac:dyDescent="0.3">
      <c r="A7" s="89" t="s">
        <v>183</v>
      </c>
      <c r="B7" s="33" t="s">
        <v>17</v>
      </c>
      <c r="C7" s="33" t="s">
        <v>181</v>
      </c>
      <c r="D7" s="34">
        <v>342.2</v>
      </c>
      <c r="E7" s="34">
        <v>342.5</v>
      </c>
      <c r="F7" s="42">
        <v>351.7</v>
      </c>
    </row>
    <row r="8" spans="1:6" s="10" customFormat="1" ht="16.5" x14ac:dyDescent="0.3">
      <c r="A8" s="131" t="s">
        <v>184</v>
      </c>
      <c r="B8" s="132" t="s">
        <v>17</v>
      </c>
      <c r="C8" s="132" t="s">
        <v>2</v>
      </c>
      <c r="D8" s="135">
        <v>71.7</v>
      </c>
      <c r="E8" s="135">
        <v>71.5</v>
      </c>
      <c r="F8" s="136">
        <v>71.5</v>
      </c>
    </row>
    <row r="9" spans="1:6" ht="16.5" x14ac:dyDescent="0.3">
      <c r="A9" s="89" t="s">
        <v>185</v>
      </c>
      <c r="B9" s="33" t="s">
        <v>17</v>
      </c>
      <c r="C9" s="33" t="s">
        <v>181</v>
      </c>
      <c r="D9" s="34">
        <v>135.4</v>
      </c>
      <c r="E9" s="34">
        <v>136.69999999999999</v>
      </c>
      <c r="F9" s="42">
        <v>140.5</v>
      </c>
    </row>
    <row r="10" spans="1:6" s="10" customFormat="1" ht="16.5" x14ac:dyDescent="0.3">
      <c r="A10" s="131" t="s">
        <v>186</v>
      </c>
      <c r="B10" s="132" t="s">
        <v>17</v>
      </c>
      <c r="C10" s="132" t="s">
        <v>2</v>
      </c>
      <c r="D10" s="135">
        <v>28.3</v>
      </c>
      <c r="E10" s="135">
        <v>28.5</v>
      </c>
      <c r="F10" s="136">
        <v>28.5</v>
      </c>
    </row>
    <row r="11" spans="1:6" ht="16.5" x14ac:dyDescent="0.3">
      <c r="A11" s="40"/>
      <c r="B11" s="33"/>
      <c r="C11" s="34"/>
      <c r="D11" s="34"/>
      <c r="E11" s="55"/>
      <c r="F11" s="42"/>
    </row>
    <row r="12" spans="1:6" ht="16.5" x14ac:dyDescent="0.3">
      <c r="A12" s="89" t="s">
        <v>187</v>
      </c>
      <c r="B12" s="33" t="s">
        <v>17</v>
      </c>
      <c r="C12" s="33" t="s">
        <v>181</v>
      </c>
      <c r="D12" s="137">
        <f>(D4*0.142)*0.76</f>
        <v>51.542591999999999</v>
      </c>
      <c r="E12" s="137">
        <v>52</v>
      </c>
      <c r="F12" s="42">
        <v>54.3</v>
      </c>
    </row>
    <row r="13" spans="1:6" s="11" customFormat="1" ht="16.5" x14ac:dyDescent="0.3">
      <c r="A13" s="131" t="s">
        <v>188</v>
      </c>
      <c r="B13" s="132" t="s">
        <v>17</v>
      </c>
      <c r="C13" s="132" t="s">
        <v>2</v>
      </c>
      <c r="D13" s="135">
        <v>76</v>
      </c>
      <c r="E13" s="138">
        <v>75.900000000000006</v>
      </c>
      <c r="F13" s="139">
        <v>76</v>
      </c>
    </row>
    <row r="14" spans="1:6" ht="16.5" x14ac:dyDescent="0.3">
      <c r="A14" s="89" t="s">
        <v>189</v>
      </c>
      <c r="B14" s="33" t="s">
        <v>17</v>
      </c>
      <c r="C14" s="33" t="s">
        <v>181</v>
      </c>
      <c r="D14" s="137">
        <f>(D4*0.142)*0.24</f>
        <v>16.276608</v>
      </c>
      <c r="E14" s="34">
        <v>16.5</v>
      </c>
      <c r="F14" s="42">
        <v>17.100000000000001</v>
      </c>
    </row>
    <row r="15" spans="1:6" s="11" customFormat="1" ht="16.5" x14ac:dyDescent="0.3">
      <c r="A15" s="133" t="s">
        <v>236</v>
      </c>
      <c r="B15" s="132" t="s">
        <v>17</v>
      </c>
      <c r="C15" s="132" t="s">
        <v>2</v>
      </c>
      <c r="D15" s="135">
        <v>24</v>
      </c>
      <c r="E15" s="138">
        <v>24.1</v>
      </c>
      <c r="F15" s="139">
        <v>24</v>
      </c>
    </row>
    <row r="16" spans="1:6" ht="16.5" x14ac:dyDescent="0.3">
      <c r="A16" s="40"/>
      <c r="B16" s="183"/>
      <c r="C16" s="140"/>
      <c r="D16" s="140"/>
      <c r="E16" s="55"/>
      <c r="F16" s="42"/>
    </row>
    <row r="17" spans="1:6" ht="16.5" x14ac:dyDescent="0.3">
      <c r="A17" s="89" t="s">
        <v>190</v>
      </c>
      <c r="B17" s="33" t="s">
        <v>17</v>
      </c>
      <c r="C17" s="33" t="s">
        <v>181</v>
      </c>
      <c r="D17" s="137">
        <f>(D4*0.334)*0.587</f>
        <v>93.637300800000006</v>
      </c>
      <c r="E17" s="34">
        <v>96.4</v>
      </c>
      <c r="F17" s="42">
        <v>99.4</v>
      </c>
    </row>
    <row r="18" spans="1:6" s="10" customFormat="1" ht="16.5" x14ac:dyDescent="0.3">
      <c r="A18" s="131" t="s">
        <v>237</v>
      </c>
      <c r="B18" s="132" t="s">
        <v>17</v>
      </c>
      <c r="C18" s="132" t="s">
        <v>2</v>
      </c>
      <c r="D18" s="135">
        <v>58.7</v>
      </c>
      <c r="E18" s="135">
        <v>58.8</v>
      </c>
      <c r="F18" s="136">
        <v>58.7</v>
      </c>
    </row>
    <row r="19" spans="1:6" ht="16.5" x14ac:dyDescent="0.3">
      <c r="A19" s="89" t="s">
        <v>191</v>
      </c>
      <c r="B19" s="33" t="s">
        <v>17</v>
      </c>
      <c r="C19" s="33" t="s">
        <v>181</v>
      </c>
      <c r="D19" s="137">
        <f>(D4*0.334)*0.413</f>
        <v>65.881099200000008</v>
      </c>
      <c r="E19" s="34">
        <v>67.5</v>
      </c>
      <c r="F19" s="42">
        <v>69.900000000000006</v>
      </c>
    </row>
    <row r="20" spans="1:6" s="10" customFormat="1" ht="16.5" x14ac:dyDescent="0.3">
      <c r="A20" s="131" t="s">
        <v>192</v>
      </c>
      <c r="B20" s="132" t="s">
        <v>17</v>
      </c>
      <c r="C20" s="132" t="s">
        <v>2</v>
      </c>
      <c r="D20" s="135">
        <v>41.3</v>
      </c>
      <c r="E20" s="135">
        <v>41.2</v>
      </c>
      <c r="F20" s="136">
        <v>41.3</v>
      </c>
    </row>
    <row r="21" spans="1:6" s="7" customFormat="1" ht="16.5" x14ac:dyDescent="0.3">
      <c r="A21" s="141"/>
      <c r="B21" s="183"/>
      <c r="C21" s="140"/>
      <c r="D21" s="140"/>
      <c r="E21" s="142"/>
      <c r="F21" s="143"/>
    </row>
    <row r="22" spans="1:6" s="7" customFormat="1" ht="16.5" x14ac:dyDescent="0.3">
      <c r="A22" s="89" t="s">
        <v>193</v>
      </c>
      <c r="B22" s="33" t="s">
        <v>17</v>
      </c>
      <c r="C22" s="33" t="s">
        <v>181</v>
      </c>
      <c r="D22" s="137">
        <f>(D4*0.524)*0.788</f>
        <v>197.20677120000002</v>
      </c>
      <c r="E22" s="137">
        <v>194</v>
      </c>
      <c r="F22" s="42">
        <v>198.2</v>
      </c>
    </row>
    <row r="23" spans="1:6" s="10" customFormat="1" ht="16.5" x14ac:dyDescent="0.3">
      <c r="A23" s="131" t="s">
        <v>194</v>
      </c>
      <c r="B23" s="132" t="s">
        <v>17</v>
      </c>
      <c r="C23" s="132" t="s">
        <v>2</v>
      </c>
      <c r="D23" s="135">
        <v>78.8</v>
      </c>
      <c r="E23" s="135">
        <v>78.599999999999994</v>
      </c>
      <c r="F23" s="136">
        <v>78.8</v>
      </c>
    </row>
    <row r="24" spans="1:6" s="7" customFormat="1" ht="16.5" x14ac:dyDescent="0.3">
      <c r="A24" s="89" t="s">
        <v>195</v>
      </c>
      <c r="B24" s="33" t="s">
        <v>17</v>
      </c>
      <c r="C24" s="33" t="s">
        <v>181</v>
      </c>
      <c r="D24" s="137">
        <f>(D4*0.524)*0.212</f>
        <v>53.055628800000001</v>
      </c>
      <c r="E24" s="34">
        <v>52.8</v>
      </c>
      <c r="F24" s="42">
        <v>53.3</v>
      </c>
    </row>
    <row r="25" spans="1:6" s="7" customFormat="1" ht="16.5" x14ac:dyDescent="0.3">
      <c r="A25" s="131" t="s">
        <v>196</v>
      </c>
      <c r="B25" s="132" t="s">
        <v>17</v>
      </c>
      <c r="C25" s="132" t="s">
        <v>2</v>
      </c>
      <c r="D25" s="135">
        <v>21.2</v>
      </c>
      <c r="E25" s="135">
        <v>21.4</v>
      </c>
      <c r="F25" s="136">
        <v>21.2</v>
      </c>
    </row>
    <row r="26" spans="1:6" ht="16.5" x14ac:dyDescent="0.3">
      <c r="A26" s="40"/>
      <c r="B26" s="33"/>
      <c r="C26" s="34"/>
      <c r="D26" s="34"/>
      <c r="E26" s="55"/>
      <c r="F26" s="42"/>
    </row>
    <row r="27" spans="1:6" ht="25.5" customHeight="1" x14ac:dyDescent="0.3">
      <c r="A27" s="106" t="s">
        <v>238</v>
      </c>
      <c r="B27" s="33" t="s">
        <v>197</v>
      </c>
      <c r="C27" s="33" t="s">
        <v>198</v>
      </c>
      <c r="D27" s="34">
        <v>105.1</v>
      </c>
      <c r="E27" s="34">
        <v>107.2</v>
      </c>
      <c r="F27" s="42">
        <v>127.3</v>
      </c>
    </row>
    <row r="28" spans="1:6" ht="47.25" customHeight="1" x14ac:dyDescent="0.3">
      <c r="A28" s="189" t="s">
        <v>239</v>
      </c>
      <c r="B28" s="33"/>
      <c r="C28" s="34"/>
      <c r="D28" s="34"/>
      <c r="E28" s="55"/>
      <c r="F28" s="42"/>
    </row>
    <row r="29" spans="1:6" ht="14.25" customHeight="1" x14ac:dyDescent="0.3">
      <c r="A29" s="184"/>
      <c r="B29" s="33"/>
      <c r="C29" s="34"/>
      <c r="D29" s="34"/>
      <c r="E29" s="55"/>
      <c r="F29" s="42"/>
    </row>
    <row r="30" spans="1:6" ht="27.75" customHeight="1" x14ac:dyDescent="0.25">
      <c r="A30" s="99" t="s">
        <v>250</v>
      </c>
      <c r="B30" s="33" t="s">
        <v>17</v>
      </c>
      <c r="C30" s="33" t="s">
        <v>181</v>
      </c>
      <c r="D30" s="33">
        <v>231.7</v>
      </c>
      <c r="E30" s="33">
        <v>225.2</v>
      </c>
      <c r="F30" s="144">
        <v>233.9</v>
      </c>
    </row>
    <row r="31" spans="1:6" ht="18" customHeight="1" x14ac:dyDescent="0.3">
      <c r="A31" s="145" t="s">
        <v>251</v>
      </c>
      <c r="B31" s="33" t="s">
        <v>17</v>
      </c>
      <c r="C31" s="33" t="s">
        <v>141</v>
      </c>
      <c r="D31" s="33">
        <v>0</v>
      </c>
      <c r="E31" s="33">
        <v>0</v>
      </c>
      <c r="F31" s="146">
        <v>0</v>
      </c>
    </row>
    <row r="32" spans="1:6" ht="18" customHeight="1" x14ac:dyDescent="0.3">
      <c r="A32" s="145"/>
      <c r="B32" s="33"/>
      <c r="C32" s="33"/>
      <c r="D32" s="33"/>
      <c r="E32" s="33"/>
      <c r="F32" s="146"/>
    </row>
    <row r="33" spans="1:6" ht="16.5" x14ac:dyDescent="0.3">
      <c r="A33" s="106" t="s">
        <v>199</v>
      </c>
      <c r="B33" s="33" t="s">
        <v>17</v>
      </c>
      <c r="C33" s="33" t="s">
        <v>66</v>
      </c>
      <c r="D33" s="34">
        <v>40.700000000000003</v>
      </c>
      <c r="E33" s="34">
        <v>38.5</v>
      </c>
      <c r="F33" s="42">
        <v>38.799999999999997</v>
      </c>
    </row>
    <row r="34" spans="1:6" ht="16.5" x14ac:dyDescent="0.3">
      <c r="A34" s="106" t="s">
        <v>200</v>
      </c>
      <c r="B34" s="33" t="s">
        <v>17</v>
      </c>
      <c r="C34" s="33" t="s">
        <v>66</v>
      </c>
      <c r="D34" s="34">
        <v>807.8</v>
      </c>
      <c r="E34" s="34">
        <v>840.2</v>
      </c>
      <c r="F34" s="42">
        <v>953.7</v>
      </c>
    </row>
    <row r="35" spans="1:6" ht="16.5" x14ac:dyDescent="0.3">
      <c r="A35" s="99" t="s">
        <v>201</v>
      </c>
      <c r="B35" s="33" t="s">
        <v>252</v>
      </c>
      <c r="C35" s="33" t="s">
        <v>66</v>
      </c>
      <c r="D35" s="34">
        <v>15.4</v>
      </c>
      <c r="E35" s="34">
        <v>15.7</v>
      </c>
      <c r="F35" s="42">
        <v>16.899999999999999</v>
      </c>
    </row>
    <row r="36" spans="1:6" ht="16.5" x14ac:dyDescent="0.3">
      <c r="A36" s="117" t="s">
        <v>257</v>
      </c>
      <c r="B36" s="33" t="s">
        <v>253</v>
      </c>
      <c r="C36" s="33" t="s">
        <v>178</v>
      </c>
      <c r="D36" s="147">
        <v>2678.6</v>
      </c>
      <c r="E36" s="148">
        <v>4888</v>
      </c>
      <c r="F36" s="149">
        <v>5393.9</v>
      </c>
    </row>
    <row r="37" spans="1:6" ht="16.5" x14ac:dyDescent="0.3">
      <c r="A37" s="117" t="s">
        <v>202</v>
      </c>
      <c r="B37" s="33" t="s">
        <v>253</v>
      </c>
      <c r="C37" s="33" t="s">
        <v>178</v>
      </c>
      <c r="D37" s="137">
        <v>182</v>
      </c>
      <c r="E37" s="150">
        <v>131</v>
      </c>
      <c r="F37" s="42">
        <v>198.7</v>
      </c>
    </row>
    <row r="38" spans="1:6" ht="16.5" x14ac:dyDescent="0.3">
      <c r="A38" s="184" t="s">
        <v>258</v>
      </c>
      <c r="B38" s="33"/>
      <c r="C38" s="34"/>
      <c r="D38" s="137"/>
      <c r="E38" s="150"/>
      <c r="F38" s="42"/>
    </row>
    <row r="39" spans="1:6" ht="33.75" customHeight="1" x14ac:dyDescent="0.3">
      <c r="A39" s="151" t="s">
        <v>259</v>
      </c>
      <c r="B39" s="33"/>
      <c r="C39" s="34"/>
      <c r="D39" s="137"/>
      <c r="E39" s="150"/>
      <c r="F39" s="42"/>
    </row>
    <row r="40" spans="1:6" ht="18.75" customHeight="1" x14ac:dyDescent="0.3">
      <c r="A40" s="184" t="s">
        <v>260</v>
      </c>
      <c r="B40" s="33"/>
      <c r="C40" s="34"/>
      <c r="D40" s="34"/>
      <c r="E40" s="55"/>
      <c r="F40" s="42"/>
    </row>
    <row r="41" spans="1:6" ht="29.25" customHeight="1" x14ac:dyDescent="0.3">
      <c r="A41" s="152" t="s">
        <v>261</v>
      </c>
      <c r="B41" s="16"/>
      <c r="C41" s="17"/>
      <c r="D41" s="17"/>
      <c r="E41" s="16"/>
      <c r="F41" s="16"/>
    </row>
    <row r="42" spans="1:6" ht="47.25" customHeight="1" x14ac:dyDescent="0.25">
      <c r="A42" s="99" t="s">
        <v>262</v>
      </c>
      <c r="B42" s="33" t="s">
        <v>17</v>
      </c>
      <c r="C42" s="33" t="s">
        <v>181</v>
      </c>
      <c r="D42" s="33">
        <v>144.30000000000001</v>
      </c>
      <c r="E42" s="12">
        <v>139.9</v>
      </c>
      <c r="F42" s="144">
        <v>141.6</v>
      </c>
    </row>
    <row r="43" spans="1:6" ht="16.5" x14ac:dyDescent="0.3">
      <c r="A43" s="145" t="s">
        <v>263</v>
      </c>
      <c r="B43" s="33" t="s">
        <v>264</v>
      </c>
      <c r="C43" s="33" t="s">
        <v>181</v>
      </c>
      <c r="D43" s="34">
        <v>555.4</v>
      </c>
      <c r="E43" s="33">
        <v>569</v>
      </c>
      <c r="F43" s="42">
        <v>592</v>
      </c>
    </row>
    <row r="44" spans="1:6" ht="16.5" x14ac:dyDescent="0.3">
      <c r="A44" s="116" t="s">
        <v>265</v>
      </c>
      <c r="B44" s="33"/>
      <c r="C44" s="34"/>
      <c r="D44" s="34"/>
      <c r="E44" s="33"/>
      <c r="F44" s="42"/>
    </row>
    <row r="45" spans="1:6" ht="16.5" x14ac:dyDescent="0.3">
      <c r="A45" s="106" t="s">
        <v>203</v>
      </c>
      <c r="B45" s="55"/>
      <c r="C45" s="34"/>
      <c r="D45" s="34"/>
      <c r="E45" s="55"/>
      <c r="F45" s="42"/>
    </row>
    <row r="46" spans="1:6" ht="16.5" x14ac:dyDescent="0.3">
      <c r="A46" s="117" t="s">
        <v>204</v>
      </c>
      <c r="B46" s="33" t="s">
        <v>17</v>
      </c>
      <c r="C46" s="33" t="s">
        <v>205</v>
      </c>
      <c r="D46" s="34">
        <v>45</v>
      </c>
      <c r="E46" s="34">
        <v>51</v>
      </c>
      <c r="F46" s="42">
        <v>58</v>
      </c>
    </row>
    <row r="47" spans="1:6" ht="16.5" x14ac:dyDescent="0.3">
      <c r="A47" s="117" t="s">
        <v>206</v>
      </c>
      <c r="B47" s="33" t="s">
        <v>17</v>
      </c>
      <c r="C47" s="33" t="s">
        <v>205</v>
      </c>
      <c r="D47" s="34">
        <v>63</v>
      </c>
      <c r="E47" s="34">
        <v>71</v>
      </c>
      <c r="F47" s="42">
        <v>71</v>
      </c>
    </row>
    <row r="48" spans="1:6" ht="33" x14ac:dyDescent="0.3">
      <c r="A48" s="201" t="s">
        <v>266</v>
      </c>
      <c r="B48" s="155"/>
      <c r="C48" s="35"/>
      <c r="D48" s="35"/>
      <c r="E48" s="55"/>
      <c r="F48" s="42"/>
    </row>
    <row r="49" spans="1:6" ht="16.5" x14ac:dyDescent="0.3">
      <c r="A49" s="117" t="s">
        <v>207</v>
      </c>
      <c r="B49" s="33" t="s">
        <v>17</v>
      </c>
      <c r="C49" s="34" t="s">
        <v>267</v>
      </c>
      <c r="D49" s="34">
        <v>199.4</v>
      </c>
      <c r="E49" s="34">
        <v>250.1</v>
      </c>
      <c r="F49" s="42">
        <v>299.7</v>
      </c>
    </row>
    <row r="50" spans="1:6" ht="16.5" x14ac:dyDescent="0.3">
      <c r="A50" s="117" t="s">
        <v>208</v>
      </c>
      <c r="B50" s="33" t="s">
        <v>17</v>
      </c>
      <c r="C50" s="34" t="s">
        <v>267</v>
      </c>
      <c r="D50" s="34">
        <v>171.6</v>
      </c>
      <c r="E50" s="35">
        <v>216.3</v>
      </c>
      <c r="F50" s="42">
        <v>259.5</v>
      </c>
    </row>
    <row r="51" spans="1:6" ht="33" customHeight="1" x14ac:dyDescent="0.3">
      <c r="A51" s="48" t="s">
        <v>268</v>
      </c>
      <c r="B51" s="33"/>
      <c r="C51" s="34"/>
      <c r="D51" s="34"/>
      <c r="E51" s="35"/>
      <c r="F51" s="42"/>
    </row>
    <row r="52" spans="1:6" ht="36.75" customHeight="1" x14ac:dyDescent="0.3">
      <c r="A52" s="152" t="s">
        <v>261</v>
      </c>
      <c r="B52" s="64"/>
      <c r="C52" s="44"/>
      <c r="D52" s="44"/>
      <c r="E52" s="64"/>
      <c r="F52" s="45"/>
    </row>
    <row r="53" spans="1:6" ht="20.25" customHeight="1" x14ac:dyDescent="0.3">
      <c r="A53" s="21" t="s">
        <v>7</v>
      </c>
      <c r="B53" s="128"/>
      <c r="C53" s="24"/>
      <c r="D53" s="24"/>
      <c r="E53" s="24"/>
      <c r="F53" s="24"/>
    </row>
    <row r="54" spans="1:6" ht="187.5" customHeight="1" x14ac:dyDescent="0.3">
      <c r="A54" s="202" t="s">
        <v>270</v>
      </c>
      <c r="B54" s="156"/>
      <c r="C54" s="157"/>
      <c r="D54" s="157"/>
      <c r="E54" s="157"/>
      <c r="F54" s="158"/>
    </row>
    <row r="55" spans="1:6" ht="16.5" x14ac:dyDescent="0.3">
      <c r="A55" s="159"/>
      <c r="B55" s="155"/>
      <c r="C55" s="35"/>
      <c r="D55" s="35"/>
      <c r="E55" s="35"/>
      <c r="F55" s="160"/>
    </row>
    <row r="56" spans="1:6" ht="16.5" x14ac:dyDescent="0.3">
      <c r="A56" s="13" t="s">
        <v>209</v>
      </c>
      <c r="B56" s="79"/>
      <c r="C56" s="58"/>
      <c r="D56" s="58"/>
      <c r="E56" s="79"/>
      <c r="F56" s="134"/>
    </row>
    <row r="57" spans="1:6" ht="16.5" x14ac:dyDescent="0.3">
      <c r="A57" s="89" t="s">
        <v>210</v>
      </c>
      <c r="B57" s="33" t="s">
        <v>211</v>
      </c>
      <c r="C57" s="33" t="s">
        <v>95</v>
      </c>
      <c r="D57" s="34">
        <v>39</v>
      </c>
      <c r="E57" s="34">
        <v>42</v>
      </c>
      <c r="F57" s="42">
        <v>39</v>
      </c>
    </row>
    <row r="58" spans="1:6" ht="16.5" x14ac:dyDescent="0.3">
      <c r="A58" s="89" t="s">
        <v>212</v>
      </c>
      <c r="B58" s="33" t="s">
        <v>211</v>
      </c>
      <c r="C58" s="33" t="s">
        <v>95</v>
      </c>
      <c r="D58" s="34">
        <v>5</v>
      </c>
      <c r="E58" s="34">
        <v>5</v>
      </c>
      <c r="F58" s="42">
        <v>6</v>
      </c>
    </row>
    <row r="59" spans="1:6" ht="16.5" x14ac:dyDescent="0.3">
      <c r="A59" s="40"/>
      <c r="B59" s="33"/>
      <c r="C59" s="34"/>
      <c r="D59" s="34"/>
      <c r="E59" s="34"/>
      <c r="F59" s="42"/>
    </row>
    <row r="60" spans="1:6" ht="16.5" x14ac:dyDescent="0.3">
      <c r="A60" s="106" t="s">
        <v>213</v>
      </c>
      <c r="B60" s="71" t="s">
        <v>211</v>
      </c>
      <c r="C60" s="71" t="s">
        <v>141</v>
      </c>
      <c r="D60" s="35">
        <v>6</v>
      </c>
      <c r="E60" s="34">
        <v>6</v>
      </c>
      <c r="F60" s="42">
        <v>4</v>
      </c>
    </row>
    <row r="61" spans="1:6" ht="16.5" x14ac:dyDescent="0.3">
      <c r="A61" s="153"/>
      <c r="B61" s="71"/>
      <c r="C61" s="35"/>
      <c r="D61" s="35"/>
      <c r="E61" s="34"/>
      <c r="F61" s="42"/>
    </row>
    <row r="62" spans="1:6" ht="16.5" x14ac:dyDescent="0.3">
      <c r="A62" s="106" t="s">
        <v>214</v>
      </c>
      <c r="B62" s="71"/>
      <c r="C62" s="35"/>
      <c r="D62" s="35"/>
      <c r="E62" s="34"/>
      <c r="F62" s="42"/>
    </row>
    <row r="63" spans="1:6" ht="16.5" x14ac:dyDescent="0.3">
      <c r="A63" s="89" t="s">
        <v>215</v>
      </c>
      <c r="B63" s="33" t="s">
        <v>211</v>
      </c>
      <c r="C63" s="71" t="s">
        <v>141</v>
      </c>
      <c r="D63" s="35">
        <v>7</v>
      </c>
      <c r="E63" s="34">
        <v>7</v>
      </c>
      <c r="F63" s="42">
        <v>6</v>
      </c>
    </row>
    <row r="64" spans="1:6" ht="16.5" x14ac:dyDescent="0.3">
      <c r="A64" s="89" t="s">
        <v>216</v>
      </c>
      <c r="B64" s="33" t="s">
        <v>211</v>
      </c>
      <c r="C64" s="71" t="s">
        <v>141</v>
      </c>
      <c r="D64" s="35">
        <v>7</v>
      </c>
      <c r="E64" s="34">
        <v>5</v>
      </c>
      <c r="F64" s="42">
        <v>4</v>
      </c>
    </row>
    <row r="65" spans="1:6" ht="16.5" x14ac:dyDescent="0.3">
      <c r="A65" s="89" t="s">
        <v>215</v>
      </c>
      <c r="B65" s="33" t="s">
        <v>217</v>
      </c>
      <c r="C65" s="71" t="s">
        <v>141</v>
      </c>
      <c r="D65" s="35">
        <v>0</v>
      </c>
      <c r="E65" s="34">
        <v>0</v>
      </c>
      <c r="F65" s="42">
        <v>2</v>
      </c>
    </row>
    <row r="66" spans="1:6" ht="16.5" x14ac:dyDescent="0.3">
      <c r="A66" s="89" t="s">
        <v>216</v>
      </c>
      <c r="B66" s="33" t="s">
        <v>217</v>
      </c>
      <c r="C66" s="71" t="s">
        <v>141</v>
      </c>
      <c r="D66" s="35">
        <v>600</v>
      </c>
      <c r="E66" s="34" t="s">
        <v>254</v>
      </c>
      <c r="F66" s="42">
        <v>5</v>
      </c>
    </row>
    <row r="67" spans="1:6" ht="25.5" x14ac:dyDescent="0.3">
      <c r="A67" s="203" t="s">
        <v>235</v>
      </c>
      <c r="B67" s="33"/>
      <c r="C67" s="35"/>
      <c r="D67" s="35"/>
      <c r="E67" s="34"/>
      <c r="F67" s="42"/>
    </row>
    <row r="68" spans="1:6" ht="16.5" x14ac:dyDescent="0.3">
      <c r="A68" s="89" t="s">
        <v>215</v>
      </c>
      <c r="B68" s="33" t="s">
        <v>218</v>
      </c>
      <c r="C68" s="71" t="s">
        <v>141</v>
      </c>
      <c r="D68" s="35">
        <v>1</v>
      </c>
      <c r="E68" s="34">
        <v>0</v>
      </c>
      <c r="F68" s="42">
        <v>0</v>
      </c>
    </row>
    <row r="69" spans="1:6" ht="16.5" x14ac:dyDescent="0.3">
      <c r="A69" s="89" t="s">
        <v>216</v>
      </c>
      <c r="B69" s="33" t="s">
        <v>218</v>
      </c>
      <c r="C69" s="71" t="s">
        <v>141</v>
      </c>
      <c r="D69" s="35">
        <v>55</v>
      </c>
      <c r="E69" s="34">
        <v>60</v>
      </c>
      <c r="F69" s="42">
        <v>22</v>
      </c>
    </row>
    <row r="70" spans="1:6" ht="16.5" x14ac:dyDescent="0.3">
      <c r="A70" s="89" t="s">
        <v>215</v>
      </c>
      <c r="B70" s="33" t="s">
        <v>269</v>
      </c>
      <c r="C70" s="71" t="s">
        <v>141</v>
      </c>
      <c r="D70" s="35">
        <v>0</v>
      </c>
      <c r="E70" s="34">
        <v>0</v>
      </c>
      <c r="F70" s="42">
        <v>0</v>
      </c>
    </row>
    <row r="71" spans="1:6" ht="16.5" x14ac:dyDescent="0.3">
      <c r="A71" s="89" t="s">
        <v>216</v>
      </c>
      <c r="B71" s="33" t="s">
        <v>269</v>
      </c>
      <c r="C71" s="71" t="s">
        <v>141</v>
      </c>
      <c r="D71" s="35">
        <v>1</v>
      </c>
      <c r="E71" s="34">
        <v>2</v>
      </c>
      <c r="F71" s="42">
        <v>0</v>
      </c>
    </row>
    <row r="72" spans="1:6" ht="16.5" x14ac:dyDescent="0.3">
      <c r="A72" s="89"/>
      <c r="B72" s="33"/>
      <c r="C72" s="35"/>
      <c r="D72" s="35"/>
      <c r="E72" s="34"/>
      <c r="F72" s="42"/>
    </row>
    <row r="73" spans="1:6" ht="16.5" x14ac:dyDescent="0.3">
      <c r="A73" s="106" t="s">
        <v>220</v>
      </c>
      <c r="B73" s="33"/>
      <c r="C73" s="35"/>
      <c r="D73" s="35"/>
      <c r="E73" s="34"/>
      <c r="F73" s="42"/>
    </row>
    <row r="74" spans="1:6" ht="16.5" x14ac:dyDescent="0.3">
      <c r="A74" s="40"/>
      <c r="B74" s="33"/>
      <c r="C74" s="34"/>
      <c r="D74" s="34"/>
      <c r="E74" s="34"/>
      <c r="F74" s="42"/>
    </row>
    <row r="75" spans="1:6" ht="16.5" x14ac:dyDescent="0.3">
      <c r="A75" s="189" t="s">
        <v>221</v>
      </c>
      <c r="B75" s="33" t="s">
        <v>211</v>
      </c>
      <c r="C75" s="34"/>
      <c r="D75" s="34">
        <v>0.12</v>
      </c>
      <c r="E75" s="34">
        <v>0.13</v>
      </c>
      <c r="F75" s="42">
        <v>0.12</v>
      </c>
    </row>
    <row r="76" spans="1:6" ht="16.5" x14ac:dyDescent="0.3">
      <c r="A76" s="184"/>
      <c r="B76" s="33"/>
      <c r="C76" s="34"/>
      <c r="D76" s="34"/>
      <c r="E76" s="34"/>
      <c r="F76" s="42"/>
    </row>
    <row r="77" spans="1:6" ht="16.5" x14ac:dyDescent="0.3">
      <c r="A77" s="106" t="s">
        <v>222</v>
      </c>
      <c r="B77" s="33"/>
      <c r="C77" s="34"/>
      <c r="D77" s="34"/>
      <c r="E77" s="34"/>
      <c r="F77" s="42"/>
    </row>
    <row r="78" spans="1:6" ht="16.5" x14ac:dyDescent="0.3">
      <c r="A78" s="40"/>
      <c r="B78" s="33" t="s">
        <v>211</v>
      </c>
      <c r="C78" s="34"/>
      <c r="D78" s="34">
        <v>0.08</v>
      </c>
      <c r="E78" s="34">
        <v>0.08</v>
      </c>
      <c r="F78" s="42">
        <v>0.08</v>
      </c>
    </row>
    <row r="79" spans="1:6" ht="16.5" x14ac:dyDescent="0.3">
      <c r="A79" s="40"/>
      <c r="B79" s="33" t="s">
        <v>217</v>
      </c>
      <c r="C79" s="34"/>
      <c r="D79" s="34">
        <v>0.54</v>
      </c>
      <c r="E79" s="34">
        <v>0.36</v>
      </c>
      <c r="F79" s="42">
        <v>0.33800000000000002</v>
      </c>
    </row>
    <row r="80" spans="1:6" ht="16.5" x14ac:dyDescent="0.3">
      <c r="A80" s="40"/>
      <c r="B80" s="33" t="s">
        <v>218</v>
      </c>
      <c r="C80" s="34"/>
      <c r="D80" s="34">
        <v>0.08</v>
      </c>
      <c r="E80" s="34">
        <v>0.05</v>
      </c>
      <c r="F80" s="42">
        <v>8.5999999999999993E-2</v>
      </c>
    </row>
    <row r="81" spans="1:6" ht="25.5" x14ac:dyDescent="0.3">
      <c r="A81" s="189" t="s">
        <v>223</v>
      </c>
      <c r="B81" s="33" t="s">
        <v>219</v>
      </c>
      <c r="C81" s="34"/>
      <c r="D81" s="34">
        <v>0</v>
      </c>
      <c r="E81" s="34">
        <v>7.0000000000000007E-2</v>
      </c>
      <c r="F81" s="42">
        <v>0.06</v>
      </c>
    </row>
    <row r="82" spans="1:6" ht="16.5" x14ac:dyDescent="0.3">
      <c r="A82" s="184"/>
      <c r="B82" s="33"/>
      <c r="C82" s="34"/>
      <c r="D82" s="34"/>
      <c r="E82" s="34"/>
      <c r="F82" s="42"/>
    </row>
    <row r="83" spans="1:6" ht="16.5" x14ac:dyDescent="0.3">
      <c r="A83" s="106" t="s">
        <v>224</v>
      </c>
      <c r="B83" s="33"/>
      <c r="C83" s="34"/>
      <c r="D83" s="34"/>
      <c r="E83" s="34"/>
      <c r="F83" s="42"/>
    </row>
    <row r="84" spans="1:6" ht="16.5" x14ac:dyDescent="0.3">
      <c r="A84" s="40"/>
      <c r="B84" s="33" t="s">
        <v>211</v>
      </c>
      <c r="C84" s="34"/>
      <c r="D84" s="34">
        <v>0.97</v>
      </c>
      <c r="E84" s="34">
        <v>0.99</v>
      </c>
      <c r="F84" s="42">
        <v>1.18</v>
      </c>
    </row>
    <row r="85" spans="1:6" ht="16.5" x14ac:dyDescent="0.3">
      <c r="A85" s="40"/>
      <c r="B85" s="33" t="s">
        <v>271</v>
      </c>
      <c r="C85" s="34"/>
      <c r="D85" s="34">
        <v>0</v>
      </c>
      <c r="E85" s="162">
        <v>3.8</v>
      </c>
      <c r="F85" s="42">
        <v>0</v>
      </c>
    </row>
    <row r="86" spans="1:6" ht="16.5" x14ac:dyDescent="0.3">
      <c r="A86" s="40"/>
      <c r="B86" s="33" t="s">
        <v>218</v>
      </c>
      <c r="C86" s="34"/>
      <c r="D86" s="34">
        <v>0</v>
      </c>
      <c r="E86" s="34">
        <v>0</v>
      </c>
      <c r="F86" s="42">
        <v>1.23</v>
      </c>
    </row>
    <row r="87" spans="1:6" ht="16.5" x14ac:dyDescent="0.3">
      <c r="A87" s="189" t="s">
        <v>225</v>
      </c>
      <c r="B87" s="33" t="s">
        <v>269</v>
      </c>
      <c r="C87" s="34"/>
      <c r="D87" s="34">
        <v>0</v>
      </c>
      <c r="E87" s="34">
        <v>12.96</v>
      </c>
      <c r="F87" s="42">
        <v>0</v>
      </c>
    </row>
    <row r="88" spans="1:6" ht="25.5" x14ac:dyDescent="0.3">
      <c r="A88" s="204" t="s">
        <v>275</v>
      </c>
      <c r="B88" s="33"/>
      <c r="C88" s="34"/>
      <c r="D88" s="34"/>
      <c r="E88" s="34"/>
      <c r="F88" s="42"/>
    </row>
    <row r="89" spans="1:6" ht="45.75" customHeight="1" x14ac:dyDescent="0.3">
      <c r="A89" s="106" t="s">
        <v>226</v>
      </c>
      <c r="B89" s="33"/>
      <c r="C89" s="34"/>
      <c r="D89" s="34"/>
      <c r="E89" s="34"/>
      <c r="F89" s="42"/>
    </row>
    <row r="90" spans="1:6" ht="16.5" x14ac:dyDescent="0.3">
      <c r="A90" s="40"/>
      <c r="B90" s="33" t="s">
        <v>211</v>
      </c>
      <c r="C90" s="34"/>
      <c r="D90" s="34">
        <v>2.9000000000000001E-2</v>
      </c>
      <c r="E90" s="34">
        <v>1.9E-2</v>
      </c>
      <c r="F90" s="42">
        <v>2.1000000000000001E-2</v>
      </c>
    </row>
    <row r="91" spans="1:6" ht="16.5" x14ac:dyDescent="0.3">
      <c r="A91" s="40"/>
      <c r="B91" s="33" t="s">
        <v>217</v>
      </c>
      <c r="C91" s="34"/>
      <c r="D91" s="34">
        <v>8.0000000000000002E-3</v>
      </c>
      <c r="E91" s="34">
        <v>0</v>
      </c>
      <c r="F91" s="42">
        <v>0</v>
      </c>
    </row>
    <row r="92" spans="1:6" ht="16.5" x14ac:dyDescent="0.3">
      <c r="A92" s="40"/>
      <c r="B92" s="33" t="s">
        <v>218</v>
      </c>
      <c r="C92" s="34"/>
      <c r="D92" s="34">
        <v>0</v>
      </c>
      <c r="E92" s="34">
        <v>0</v>
      </c>
      <c r="F92" s="42">
        <v>1.2E-2</v>
      </c>
    </row>
    <row r="93" spans="1:6" ht="33" x14ac:dyDescent="0.3">
      <c r="A93" s="184" t="s">
        <v>273</v>
      </c>
      <c r="B93" s="205" t="s">
        <v>272</v>
      </c>
      <c r="C93" s="34"/>
      <c r="D93" s="34">
        <v>0</v>
      </c>
      <c r="E93" s="34">
        <v>0</v>
      </c>
      <c r="F93" s="42">
        <v>6.2E-2</v>
      </c>
    </row>
    <row r="94" spans="1:6" ht="16.5" x14ac:dyDescent="0.3">
      <c r="A94" s="184"/>
      <c r="B94" s="33"/>
      <c r="C94" s="34"/>
      <c r="D94" s="34"/>
      <c r="E94" s="34"/>
      <c r="F94" s="42"/>
    </row>
    <row r="95" spans="1:6" ht="16.5" x14ac:dyDescent="0.3">
      <c r="A95" s="106" t="s">
        <v>227</v>
      </c>
      <c r="B95" s="33"/>
      <c r="C95" s="34"/>
      <c r="D95" s="34"/>
      <c r="E95" s="34"/>
      <c r="F95" s="42"/>
    </row>
    <row r="96" spans="1:6" ht="16.5" x14ac:dyDescent="0.3">
      <c r="A96" s="40"/>
      <c r="B96" s="33" t="s">
        <v>211</v>
      </c>
      <c r="C96" s="33" t="s">
        <v>178</v>
      </c>
      <c r="D96" s="163">
        <v>16677</v>
      </c>
      <c r="E96" s="163">
        <v>12825</v>
      </c>
      <c r="F96" s="149">
        <v>14663.4</v>
      </c>
    </row>
    <row r="97" spans="1:6" ht="16.5" x14ac:dyDescent="0.3">
      <c r="A97" s="40"/>
      <c r="B97" s="33" t="s">
        <v>217</v>
      </c>
      <c r="C97" s="33" t="s">
        <v>178</v>
      </c>
      <c r="D97" s="206" t="s">
        <v>163</v>
      </c>
      <c r="E97" s="206" t="s">
        <v>163</v>
      </c>
      <c r="F97" s="206" t="s">
        <v>163</v>
      </c>
    </row>
    <row r="98" spans="1:6" ht="16.5" x14ac:dyDescent="0.3">
      <c r="A98" s="40"/>
      <c r="B98" s="33" t="s">
        <v>218</v>
      </c>
      <c r="C98" s="33" t="s">
        <v>178</v>
      </c>
      <c r="D98" s="163">
        <v>1843</v>
      </c>
      <c r="E98" s="163">
        <v>1915</v>
      </c>
      <c r="F98" s="149">
        <v>1739.3</v>
      </c>
    </row>
    <row r="99" spans="1:6" ht="16.5" x14ac:dyDescent="0.3">
      <c r="A99" s="40"/>
      <c r="B99" s="33" t="s">
        <v>269</v>
      </c>
      <c r="C99" s="33" t="s">
        <v>178</v>
      </c>
      <c r="D99" s="34">
        <v>212</v>
      </c>
      <c r="E99" s="34">
        <v>209</v>
      </c>
      <c r="F99" s="42">
        <v>221.6</v>
      </c>
    </row>
    <row r="100" spans="1:6" ht="16.5" x14ac:dyDescent="0.3">
      <c r="A100" s="106" t="s">
        <v>228</v>
      </c>
      <c r="B100" s="33"/>
      <c r="C100" s="34"/>
      <c r="D100" s="34"/>
      <c r="E100" s="34"/>
      <c r="F100" s="42"/>
    </row>
    <row r="101" spans="1:6" ht="16.5" x14ac:dyDescent="0.3">
      <c r="A101" s="40"/>
      <c r="B101" s="33" t="s">
        <v>211</v>
      </c>
      <c r="C101" s="33" t="s">
        <v>178</v>
      </c>
      <c r="D101" s="163">
        <v>4320</v>
      </c>
      <c r="E101" s="163">
        <v>4639</v>
      </c>
      <c r="F101" s="165">
        <v>6814.17</v>
      </c>
    </row>
    <row r="102" spans="1:6" ht="16.5" x14ac:dyDescent="0.3">
      <c r="A102" s="40"/>
      <c r="B102" s="33" t="s">
        <v>217</v>
      </c>
      <c r="C102" s="33" t="s">
        <v>178</v>
      </c>
      <c r="D102" s="164" t="s">
        <v>6</v>
      </c>
      <c r="E102" s="164" t="s">
        <v>6</v>
      </c>
      <c r="F102" s="166" t="s">
        <v>6</v>
      </c>
    </row>
    <row r="103" spans="1:6" ht="16.5" x14ac:dyDescent="0.3">
      <c r="A103" s="40"/>
      <c r="B103" s="33" t="s">
        <v>218</v>
      </c>
      <c r="C103" s="33" t="s">
        <v>178</v>
      </c>
      <c r="D103" s="34">
        <v>513</v>
      </c>
      <c r="E103" s="34">
        <v>676</v>
      </c>
      <c r="F103" s="42">
        <v>697.12</v>
      </c>
    </row>
    <row r="104" spans="1:6" ht="16.5" x14ac:dyDescent="0.3">
      <c r="A104" s="40"/>
      <c r="B104" s="33" t="s">
        <v>269</v>
      </c>
      <c r="C104" s="33" t="s">
        <v>178</v>
      </c>
      <c r="D104" s="34">
        <v>469</v>
      </c>
      <c r="E104" s="34">
        <v>490</v>
      </c>
      <c r="F104" s="42">
        <v>459.27</v>
      </c>
    </row>
    <row r="105" spans="1:6" ht="16.5" x14ac:dyDescent="0.3">
      <c r="A105" s="185" t="s">
        <v>274</v>
      </c>
      <c r="B105" s="33"/>
      <c r="C105" s="34"/>
      <c r="D105" s="34"/>
      <c r="E105" s="34"/>
      <c r="F105" s="42"/>
    </row>
    <row r="106" spans="1:6" ht="16.5" x14ac:dyDescent="0.3">
      <c r="A106" s="167" t="s">
        <v>276</v>
      </c>
      <c r="B106" s="14" t="s">
        <v>17</v>
      </c>
      <c r="C106" s="58" t="s">
        <v>95</v>
      </c>
      <c r="D106" s="208">
        <v>97556</v>
      </c>
      <c r="E106" s="208">
        <v>141955</v>
      </c>
      <c r="F106" s="209">
        <v>177219</v>
      </c>
    </row>
    <row r="107" spans="1:6" ht="43.5" x14ac:dyDescent="0.3">
      <c r="A107" s="207" t="s">
        <v>277</v>
      </c>
      <c r="B107" s="43"/>
      <c r="C107" s="44"/>
      <c r="D107" s="44"/>
      <c r="E107" s="44"/>
      <c r="F107" s="45"/>
    </row>
    <row r="108" spans="1:6" ht="16.5" x14ac:dyDescent="0.3">
      <c r="A108" s="186"/>
      <c r="B108" s="12"/>
      <c r="C108" s="17"/>
      <c r="D108" s="17"/>
      <c r="E108" s="16"/>
      <c r="F108" s="17"/>
    </row>
    <row r="109" spans="1:6" ht="16.5" x14ac:dyDescent="0.3">
      <c r="A109" s="107" t="s">
        <v>229</v>
      </c>
      <c r="B109" s="23"/>
      <c r="C109" s="24"/>
      <c r="D109" s="24"/>
      <c r="E109" s="24"/>
      <c r="F109" s="24"/>
    </row>
    <row r="110" spans="1:6" ht="16.5" x14ac:dyDescent="0.3">
      <c r="A110" s="95" t="s">
        <v>230</v>
      </c>
      <c r="B110" s="14" t="s">
        <v>17</v>
      </c>
      <c r="C110" s="15" t="s">
        <v>178</v>
      </c>
      <c r="D110" s="157">
        <v>257</v>
      </c>
      <c r="E110" s="58">
        <v>295</v>
      </c>
      <c r="F110" s="134">
        <v>368.2</v>
      </c>
    </row>
    <row r="111" spans="1:6" ht="16.5" x14ac:dyDescent="0.3">
      <c r="A111" s="159"/>
      <c r="B111" s="71"/>
      <c r="C111" s="35"/>
      <c r="D111" s="35"/>
      <c r="E111" s="55"/>
      <c r="F111" s="42"/>
    </row>
    <row r="112" spans="1:6" ht="16.5" x14ac:dyDescent="0.3">
      <c r="A112" s="154" t="s">
        <v>278</v>
      </c>
      <c r="B112" s="33"/>
      <c r="C112" s="17"/>
      <c r="D112" s="35"/>
      <c r="E112" s="34"/>
      <c r="F112" s="42"/>
    </row>
    <row r="113" spans="1:6" ht="34.5" customHeight="1" x14ac:dyDescent="0.3">
      <c r="A113" s="168" t="s">
        <v>279</v>
      </c>
      <c r="B113" s="71" t="s">
        <v>280</v>
      </c>
      <c r="C113" s="33" t="s">
        <v>66</v>
      </c>
      <c r="D113" s="71">
        <v>31.5</v>
      </c>
      <c r="E113" s="33">
        <v>52.2</v>
      </c>
      <c r="F113" s="169">
        <v>66</v>
      </c>
    </row>
    <row r="114" spans="1:6" ht="16.5" x14ac:dyDescent="0.3">
      <c r="A114" s="168" t="s">
        <v>281</v>
      </c>
      <c r="B114" s="33" t="s">
        <v>197</v>
      </c>
      <c r="C114" s="33" t="s">
        <v>66</v>
      </c>
      <c r="D114" s="71">
        <v>23.2</v>
      </c>
      <c r="E114" s="33">
        <v>13.3</v>
      </c>
      <c r="F114" s="146">
        <v>76.7</v>
      </c>
    </row>
    <row r="115" spans="1:6" ht="35.25" customHeight="1" x14ac:dyDescent="0.25">
      <c r="A115" s="210" t="s">
        <v>282</v>
      </c>
      <c r="B115" s="187" t="s">
        <v>283</v>
      </c>
      <c r="C115" s="33" t="s">
        <v>66</v>
      </c>
      <c r="D115" s="71">
        <v>0.8</v>
      </c>
      <c r="E115" s="33">
        <v>1.3</v>
      </c>
      <c r="F115" s="146">
        <v>3.5</v>
      </c>
    </row>
    <row r="116" spans="1:6" ht="17.25" customHeight="1" x14ac:dyDescent="0.3">
      <c r="A116" s="168"/>
      <c r="B116" s="187"/>
      <c r="C116" s="71"/>
      <c r="D116" s="71"/>
      <c r="E116" s="33"/>
      <c r="F116" s="146"/>
    </row>
    <row r="117" spans="1:6" ht="33.75" customHeight="1" x14ac:dyDescent="0.3">
      <c r="A117" s="170" t="s">
        <v>284</v>
      </c>
      <c r="B117" s="71" t="s">
        <v>17</v>
      </c>
      <c r="C117" s="71" t="s">
        <v>95</v>
      </c>
      <c r="D117" s="171">
        <v>7394</v>
      </c>
      <c r="E117" s="171">
        <v>9663</v>
      </c>
      <c r="F117" s="172">
        <v>10533</v>
      </c>
    </row>
    <row r="118" spans="1:6" ht="46.5" customHeight="1" x14ac:dyDescent="0.3">
      <c r="A118" s="170" t="s">
        <v>285</v>
      </c>
      <c r="B118" s="71" t="s">
        <v>17</v>
      </c>
      <c r="C118" s="71" t="s">
        <v>95</v>
      </c>
      <c r="D118" s="171">
        <v>2153</v>
      </c>
      <c r="E118" s="171">
        <v>2966</v>
      </c>
      <c r="F118" s="172">
        <v>3495</v>
      </c>
    </row>
    <row r="119" spans="1:6" ht="21" customHeight="1" x14ac:dyDescent="0.3">
      <c r="A119" s="170" t="s">
        <v>286</v>
      </c>
      <c r="B119" s="33" t="s">
        <v>197</v>
      </c>
      <c r="C119" s="71" t="s">
        <v>141</v>
      </c>
      <c r="D119" s="71">
        <v>13</v>
      </c>
      <c r="E119" s="71">
        <v>17</v>
      </c>
      <c r="F119" s="144">
        <v>18</v>
      </c>
    </row>
    <row r="120" spans="1:6" ht="20.25" customHeight="1" x14ac:dyDescent="0.3">
      <c r="A120" s="170" t="s">
        <v>287</v>
      </c>
      <c r="B120" s="71" t="s">
        <v>17</v>
      </c>
      <c r="C120" s="71" t="s">
        <v>141</v>
      </c>
      <c r="D120" s="71">
        <v>25</v>
      </c>
      <c r="E120" s="33">
        <v>27</v>
      </c>
      <c r="F120" s="146">
        <v>26</v>
      </c>
    </row>
    <row r="121" spans="1:6" ht="18.75" customHeight="1" x14ac:dyDescent="0.3">
      <c r="A121" s="170" t="s">
        <v>288</v>
      </c>
      <c r="B121" s="71" t="s">
        <v>17</v>
      </c>
      <c r="C121" s="71" t="s">
        <v>141</v>
      </c>
      <c r="D121" s="71">
        <v>1859</v>
      </c>
      <c r="E121" s="33">
        <v>1943</v>
      </c>
      <c r="F121" s="146">
        <v>2013</v>
      </c>
    </row>
    <row r="122" spans="1:6" ht="31.5" customHeight="1" x14ac:dyDescent="0.25">
      <c r="A122" s="211" t="s">
        <v>289</v>
      </c>
      <c r="B122" s="71" t="s">
        <v>17</v>
      </c>
      <c r="C122" s="71" t="s">
        <v>141</v>
      </c>
      <c r="D122" s="71" t="s">
        <v>9</v>
      </c>
      <c r="E122" s="173" t="s">
        <v>10</v>
      </c>
      <c r="F122" s="146" t="s">
        <v>11</v>
      </c>
    </row>
    <row r="123" spans="1:6" ht="16.5" x14ac:dyDescent="0.3">
      <c r="A123" s="174"/>
      <c r="B123" s="43"/>
      <c r="C123" s="49"/>
      <c r="D123" s="44"/>
      <c r="E123" s="43"/>
      <c r="F123" s="45"/>
    </row>
    <row r="124" spans="1:6" ht="16.5" x14ac:dyDescent="0.3">
      <c r="A124" s="186"/>
      <c r="B124" s="12"/>
      <c r="C124" s="17"/>
      <c r="D124" s="17"/>
      <c r="E124" s="16"/>
      <c r="F124" s="16"/>
    </row>
    <row r="125" spans="1:6" s="5" customFormat="1" ht="16.5" x14ac:dyDescent="0.3">
      <c r="A125" s="107" t="s">
        <v>156</v>
      </c>
      <c r="B125" s="128"/>
      <c r="C125" s="24"/>
      <c r="D125" s="24"/>
      <c r="E125" s="24"/>
      <c r="F125" s="24"/>
    </row>
    <row r="126" spans="1:6" s="5" customFormat="1" ht="33" x14ac:dyDescent="0.3">
      <c r="A126" s="88" t="s">
        <v>231</v>
      </c>
      <c r="B126" s="77" t="s">
        <v>232</v>
      </c>
      <c r="C126" s="58"/>
      <c r="D126" s="58"/>
      <c r="E126" s="156"/>
      <c r="F126" s="175"/>
    </row>
    <row r="127" spans="1:6" s="5" customFormat="1" ht="39" customHeight="1" x14ac:dyDescent="0.3">
      <c r="A127" s="99" t="s">
        <v>233</v>
      </c>
      <c r="B127" s="80" t="s">
        <v>234</v>
      </c>
      <c r="C127" s="34"/>
      <c r="D127" s="34"/>
      <c r="E127" s="155"/>
      <c r="F127" s="176"/>
    </row>
    <row r="128" spans="1:6" s="5" customFormat="1" ht="43.5" customHeight="1" x14ac:dyDescent="0.3">
      <c r="A128" s="101" t="s">
        <v>74</v>
      </c>
      <c r="B128" s="177" t="s">
        <v>96</v>
      </c>
      <c r="C128" s="53"/>
      <c r="D128" s="44"/>
      <c r="E128" s="178"/>
      <c r="F128" s="179"/>
    </row>
    <row r="129" spans="1:6" ht="16.5" x14ac:dyDescent="0.3">
      <c r="A129" s="16"/>
      <c r="B129" s="51"/>
      <c r="C129" s="17"/>
      <c r="D129" s="17"/>
      <c r="E129" s="16"/>
      <c r="F129" s="16"/>
    </row>
    <row r="130" spans="1:6" ht="16.5" x14ac:dyDescent="0.3">
      <c r="A130" s="107" t="s">
        <v>72</v>
      </c>
      <c r="B130" s="75"/>
      <c r="C130" s="75"/>
      <c r="D130" s="76"/>
      <c r="E130" s="76"/>
      <c r="F130" s="76"/>
    </row>
    <row r="131" spans="1:6" ht="53.25" customHeight="1" x14ac:dyDescent="0.3">
      <c r="A131" s="213" t="s">
        <v>290</v>
      </c>
      <c r="B131" s="212" t="s">
        <v>291</v>
      </c>
      <c r="C131" s="58"/>
      <c r="D131" s="58"/>
      <c r="E131" s="79"/>
      <c r="F131" s="180"/>
    </row>
    <row r="132" spans="1:6" ht="16.5" x14ac:dyDescent="0.3">
      <c r="A132" s="181" t="s">
        <v>292</v>
      </c>
      <c r="B132" s="55"/>
      <c r="C132" s="34"/>
      <c r="D132" s="34"/>
      <c r="E132" s="55"/>
      <c r="F132" s="60"/>
    </row>
    <row r="133" spans="1:6" ht="16.5" x14ac:dyDescent="0.3">
      <c r="A133" s="40"/>
      <c r="B133" s="55"/>
      <c r="C133" s="34"/>
      <c r="D133" s="34"/>
      <c r="E133" s="55"/>
      <c r="F133" s="60"/>
    </row>
    <row r="134" spans="1:6" ht="16.5" x14ac:dyDescent="0.3">
      <c r="A134" s="153" t="s">
        <v>293</v>
      </c>
      <c r="B134" s="188"/>
      <c r="C134" s="34"/>
      <c r="D134" s="34"/>
      <c r="E134" s="55"/>
      <c r="F134" s="60"/>
    </row>
    <row r="135" spans="1:6" ht="16.5" x14ac:dyDescent="0.3">
      <c r="A135" s="182" t="s">
        <v>294</v>
      </c>
      <c r="B135" s="64"/>
      <c r="C135" s="44"/>
      <c r="D135" s="44"/>
      <c r="E135" s="64"/>
      <c r="F135" s="65"/>
    </row>
  </sheetData>
  <hyperlinks>
    <hyperlink ref="B112" r:id="rId1" display="https://www.gazprom.com/f/posts/74/562608/quality-assurance-policy-20-09-17-en.pdf"/>
    <hyperlink ref="B111" r:id="rId2" display="https://www.gazprom.com/f/posts/74/562608/2019-09-17-safety-policy-en.pdf"/>
    <hyperlink ref="B116" r:id="rId3" display="https://www.gazprom.com/f/posts/74/562608/quality-assurance-policy-20-09-17-en.pdf"/>
    <hyperlink ref="B123" r:id="rId4" display="https://www.gazprom.com/f/posts/74/562608/2022-04-28-sustainability-policy-en.pdf"/>
    <hyperlink ref="C117" r:id="rId5" display="https://www.gazprom.com/f/posts/74/562608/quality-assurance-policy-20-09-17-en.pdf"/>
    <hyperlink ref="C116" r:id="rId6" display="https://www.gazprom.com/f/posts/74/562608/2019-09-17-safety-policy-en.pdf"/>
    <hyperlink ref="D117" r:id="rId7" display="https://www.gazprom.com/f/posts/74/562608/quality-assurance-policy-20-09-17-en.pdf"/>
    <hyperlink ref="D116" r:id="rId8" display="https://www.gazprom.com/f/posts/74/562608/2019-09-17-safety-policy-en.pdf"/>
    <hyperlink ref="D118" r:id="rId9" display="https://www.gazprom.com/f/posts/74/562608/2022-04-28-sustainability-policy-en.pdf"/>
    <hyperlink ref="C118" r:id="rId10" display="https://www.gazprom.com/f/posts/74/562608/quality-assurance-policy-20-09-17-en.pdf"/>
    <hyperlink ref="B128" r:id="rId11"/>
    <hyperlink ref="B126" r:id="rId12"/>
    <hyperlink ref="B127"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78"/>
  <sheetViews>
    <sheetView topLeftCell="A48" zoomScaleNormal="100" workbookViewId="0">
      <selection activeCell="I70" sqref="I70"/>
    </sheetView>
  </sheetViews>
  <sheetFormatPr defaultRowHeight="15" x14ac:dyDescent="0.25"/>
  <cols>
    <col min="1" max="1" width="54.85546875" customWidth="1"/>
    <col min="2" max="2" width="29.7109375" style="2" customWidth="1"/>
  </cols>
  <sheetData>
    <row r="1" spans="1:5" ht="16.5" x14ac:dyDescent="0.3">
      <c r="A1" s="16"/>
      <c r="B1" s="12" t="s">
        <v>15</v>
      </c>
      <c r="C1" s="17"/>
      <c r="D1" s="17"/>
      <c r="E1" s="16"/>
    </row>
    <row r="2" spans="1:5" ht="16.5" x14ac:dyDescent="0.3">
      <c r="A2" s="16"/>
      <c r="B2" s="12"/>
      <c r="C2" s="19">
        <v>2020</v>
      </c>
      <c r="D2" s="19">
        <v>2021</v>
      </c>
      <c r="E2" s="19">
        <v>2022</v>
      </c>
    </row>
    <row r="3" spans="1:5" ht="16.5" x14ac:dyDescent="0.3">
      <c r="A3" s="107" t="s">
        <v>131</v>
      </c>
      <c r="B3" s="76"/>
      <c r="C3" s="21"/>
      <c r="D3" s="21"/>
      <c r="E3" s="21"/>
    </row>
    <row r="4" spans="1:5" ht="16.5" x14ac:dyDescent="0.3">
      <c r="A4" s="120" t="s">
        <v>132</v>
      </c>
      <c r="B4" s="15" t="s">
        <v>133</v>
      </c>
      <c r="C4" s="58">
        <v>11</v>
      </c>
      <c r="D4" s="58">
        <v>11</v>
      </c>
      <c r="E4" s="134">
        <v>11</v>
      </c>
    </row>
    <row r="5" spans="1:5" ht="16.5" x14ac:dyDescent="0.3">
      <c r="A5" s="89" t="s">
        <v>134</v>
      </c>
      <c r="B5" s="33" t="s">
        <v>133</v>
      </c>
      <c r="C5" s="34">
        <v>2</v>
      </c>
      <c r="D5" s="34">
        <v>2</v>
      </c>
      <c r="E5" s="42">
        <v>2</v>
      </c>
    </row>
    <row r="6" spans="1:5" ht="16.5" x14ac:dyDescent="0.3">
      <c r="A6" s="121" t="s">
        <v>135</v>
      </c>
      <c r="B6" s="140" t="s">
        <v>2</v>
      </c>
      <c r="C6" s="140">
        <v>18</v>
      </c>
      <c r="D6" s="227">
        <v>18</v>
      </c>
      <c r="E6" s="143">
        <v>18</v>
      </c>
    </row>
    <row r="7" spans="1:5" ht="16.5" x14ac:dyDescent="0.3">
      <c r="A7" s="89" t="s">
        <v>136</v>
      </c>
      <c r="B7" s="33" t="s">
        <v>133</v>
      </c>
      <c r="C7" s="34">
        <v>6</v>
      </c>
      <c r="D7" s="35">
        <v>6</v>
      </c>
      <c r="E7" s="42">
        <v>7</v>
      </c>
    </row>
    <row r="8" spans="1:5" ht="16.5" x14ac:dyDescent="0.3">
      <c r="A8" s="121" t="s">
        <v>137</v>
      </c>
      <c r="B8" s="140" t="s">
        <v>2</v>
      </c>
      <c r="C8" s="140">
        <v>55</v>
      </c>
      <c r="D8" s="140">
        <v>55</v>
      </c>
      <c r="E8" s="143">
        <v>64</v>
      </c>
    </row>
    <row r="9" spans="1:5" ht="16.5" x14ac:dyDescent="0.3">
      <c r="A9" s="89" t="s">
        <v>138</v>
      </c>
      <c r="B9" s="33" t="s">
        <v>133</v>
      </c>
      <c r="C9" s="34">
        <v>3</v>
      </c>
      <c r="D9" s="34">
        <v>3</v>
      </c>
      <c r="E9" s="42">
        <v>2</v>
      </c>
    </row>
    <row r="10" spans="1:5" ht="16.5" x14ac:dyDescent="0.3">
      <c r="A10" s="121" t="s">
        <v>139</v>
      </c>
      <c r="B10" s="140" t="s">
        <v>2</v>
      </c>
      <c r="C10" s="140">
        <v>27</v>
      </c>
      <c r="D10" s="140">
        <v>27</v>
      </c>
      <c r="E10" s="143">
        <v>18</v>
      </c>
    </row>
    <row r="11" spans="1:5" ht="16.5" x14ac:dyDescent="0.3">
      <c r="A11" s="89" t="s">
        <v>140</v>
      </c>
      <c r="B11" s="33" t="s">
        <v>141</v>
      </c>
      <c r="C11" s="34">
        <v>62</v>
      </c>
      <c r="D11" s="34">
        <v>63</v>
      </c>
      <c r="E11" s="42">
        <v>70</v>
      </c>
    </row>
    <row r="12" spans="1:5" ht="16.5" x14ac:dyDescent="0.3">
      <c r="A12" s="89" t="s">
        <v>142</v>
      </c>
      <c r="B12" s="33" t="s">
        <v>141</v>
      </c>
      <c r="C12" s="34">
        <v>5</v>
      </c>
      <c r="D12" s="34">
        <v>10</v>
      </c>
      <c r="E12" s="42">
        <v>8</v>
      </c>
    </row>
    <row r="13" spans="1:5" ht="16.5" x14ac:dyDescent="0.3">
      <c r="A13" s="96" t="s">
        <v>143</v>
      </c>
      <c r="B13" s="44" t="s">
        <v>2</v>
      </c>
      <c r="C13" s="228">
        <v>98</v>
      </c>
      <c r="D13" s="44">
        <v>100</v>
      </c>
      <c r="E13" s="45">
        <v>99</v>
      </c>
    </row>
    <row r="14" spans="1:5" ht="16.5" x14ac:dyDescent="0.3">
      <c r="A14" s="122" t="s">
        <v>144</v>
      </c>
      <c r="B14" s="229"/>
      <c r="C14" s="230"/>
      <c r="D14" s="230"/>
      <c r="E14" s="230"/>
    </row>
    <row r="15" spans="1:5" ht="16.5" x14ac:dyDescent="0.3">
      <c r="A15" s="13" t="s">
        <v>145</v>
      </c>
      <c r="B15" s="58"/>
      <c r="C15" s="58"/>
      <c r="D15" s="58"/>
      <c r="E15" s="180"/>
    </row>
    <row r="16" spans="1:5" ht="16.5" x14ac:dyDescent="0.3">
      <c r="A16" s="89" t="s">
        <v>146</v>
      </c>
      <c r="B16" s="33" t="s">
        <v>133</v>
      </c>
      <c r="C16" s="34">
        <v>3</v>
      </c>
      <c r="D16" s="34">
        <v>3</v>
      </c>
      <c r="E16" s="160">
        <v>3</v>
      </c>
    </row>
    <row r="17" spans="1:5" ht="16.5" x14ac:dyDescent="0.3">
      <c r="A17" s="89" t="s">
        <v>138</v>
      </c>
      <c r="B17" s="33" t="s">
        <v>133</v>
      </c>
      <c r="C17" s="34">
        <v>2</v>
      </c>
      <c r="D17" s="34">
        <v>2</v>
      </c>
      <c r="E17" s="160">
        <v>2</v>
      </c>
    </row>
    <row r="18" spans="1:5" ht="16.5" x14ac:dyDescent="0.3">
      <c r="A18" s="121" t="s">
        <v>139</v>
      </c>
      <c r="B18" s="140" t="s">
        <v>2</v>
      </c>
      <c r="C18" s="140">
        <v>67</v>
      </c>
      <c r="D18" s="140">
        <v>67</v>
      </c>
      <c r="E18" s="232">
        <v>67</v>
      </c>
    </row>
    <row r="19" spans="1:5" ht="16.5" x14ac:dyDescent="0.3">
      <c r="A19" s="89" t="s">
        <v>147</v>
      </c>
      <c r="B19" s="34"/>
      <c r="C19" s="33" t="s">
        <v>148</v>
      </c>
      <c r="D19" s="33" t="s">
        <v>148</v>
      </c>
      <c r="E19" s="33" t="s">
        <v>148</v>
      </c>
    </row>
    <row r="20" spans="1:5" ht="16.5" x14ac:dyDescent="0.3">
      <c r="A20" s="89" t="s">
        <v>149</v>
      </c>
      <c r="B20" s="33" t="s">
        <v>141</v>
      </c>
      <c r="C20" s="34">
        <v>12</v>
      </c>
      <c r="D20" s="34">
        <v>12</v>
      </c>
      <c r="E20" s="160">
        <v>8</v>
      </c>
    </row>
    <row r="21" spans="1:5" ht="16.5" x14ac:dyDescent="0.3">
      <c r="A21" s="117" t="s">
        <v>157</v>
      </c>
      <c r="B21" s="33" t="s">
        <v>141</v>
      </c>
      <c r="C21" s="34">
        <v>2</v>
      </c>
      <c r="D21" s="34">
        <v>1</v>
      </c>
      <c r="E21" s="160">
        <v>1</v>
      </c>
    </row>
    <row r="22" spans="1:5" ht="38.25" customHeight="1" x14ac:dyDescent="0.3">
      <c r="A22" s="99" t="s">
        <v>150</v>
      </c>
      <c r="B22" s="200"/>
      <c r="C22" s="34"/>
      <c r="D22" s="34"/>
      <c r="E22" s="60"/>
    </row>
    <row r="23" spans="1:5" ht="16.5" x14ac:dyDescent="0.3">
      <c r="A23" s="89" t="s">
        <v>146</v>
      </c>
      <c r="B23" s="33" t="s">
        <v>133</v>
      </c>
      <c r="C23" s="34">
        <v>3</v>
      </c>
      <c r="D23" s="34">
        <v>3</v>
      </c>
      <c r="E23" s="160">
        <v>3</v>
      </c>
    </row>
    <row r="24" spans="1:5" ht="16.5" x14ac:dyDescent="0.3">
      <c r="A24" s="89" t="s">
        <v>138</v>
      </c>
      <c r="B24" s="33" t="s">
        <v>133</v>
      </c>
      <c r="C24" s="34">
        <v>2</v>
      </c>
      <c r="D24" s="34">
        <v>2</v>
      </c>
      <c r="E24" s="160">
        <v>2</v>
      </c>
    </row>
    <row r="25" spans="1:5" ht="16.5" x14ac:dyDescent="0.3">
      <c r="A25" s="121" t="s">
        <v>139</v>
      </c>
      <c r="B25" s="140" t="s">
        <v>2</v>
      </c>
      <c r="C25" s="140">
        <v>67</v>
      </c>
      <c r="D25" s="140">
        <v>67</v>
      </c>
      <c r="E25" s="160">
        <v>67</v>
      </c>
    </row>
    <row r="26" spans="1:5" ht="16.5" x14ac:dyDescent="0.3">
      <c r="A26" s="89" t="s">
        <v>147</v>
      </c>
      <c r="B26" s="34"/>
      <c r="C26" s="164" t="s">
        <v>5</v>
      </c>
      <c r="D26" s="164" t="s">
        <v>5</v>
      </c>
      <c r="E26" s="166" t="s">
        <v>5</v>
      </c>
    </row>
    <row r="27" spans="1:5" ht="16.5" x14ac:dyDescent="0.3">
      <c r="A27" s="89" t="s">
        <v>149</v>
      </c>
      <c r="B27" s="34" t="s">
        <v>141</v>
      </c>
      <c r="C27" s="34">
        <v>8</v>
      </c>
      <c r="D27" s="34">
        <v>12</v>
      </c>
      <c r="E27" s="160">
        <v>11</v>
      </c>
    </row>
    <row r="28" spans="1:5" ht="16.5" x14ac:dyDescent="0.3">
      <c r="A28" s="117" t="s">
        <v>157</v>
      </c>
      <c r="B28" s="34" t="s">
        <v>141</v>
      </c>
      <c r="C28" s="34">
        <v>4</v>
      </c>
      <c r="D28" s="34">
        <v>0</v>
      </c>
      <c r="E28" s="160">
        <v>1</v>
      </c>
    </row>
    <row r="29" spans="1:5" ht="16.5" x14ac:dyDescent="0.3">
      <c r="A29" s="99" t="s">
        <v>151</v>
      </c>
      <c r="B29" s="34"/>
      <c r="C29" s="34"/>
      <c r="D29" s="34"/>
      <c r="E29" s="60"/>
    </row>
    <row r="30" spans="1:5" ht="16.5" x14ac:dyDescent="0.3">
      <c r="A30" s="89" t="s">
        <v>146</v>
      </c>
      <c r="B30" s="34" t="s">
        <v>141</v>
      </c>
      <c r="C30" s="164" t="s">
        <v>5</v>
      </c>
      <c r="D30" s="34">
        <v>3</v>
      </c>
      <c r="E30" s="160">
        <v>3</v>
      </c>
    </row>
    <row r="31" spans="1:5" ht="16.5" x14ac:dyDescent="0.3">
      <c r="A31" s="89" t="s">
        <v>138</v>
      </c>
      <c r="B31" s="34" t="s">
        <v>133</v>
      </c>
      <c r="C31" s="164" t="s">
        <v>5</v>
      </c>
      <c r="D31" s="34">
        <v>0</v>
      </c>
      <c r="E31" s="160">
        <v>0</v>
      </c>
    </row>
    <row r="32" spans="1:5" ht="16.5" x14ac:dyDescent="0.3">
      <c r="A32" s="121" t="s">
        <v>139</v>
      </c>
      <c r="B32" s="140" t="s">
        <v>2</v>
      </c>
      <c r="C32" s="164" t="s">
        <v>5</v>
      </c>
      <c r="D32" s="34">
        <v>0</v>
      </c>
      <c r="E32" s="160">
        <v>0</v>
      </c>
    </row>
    <row r="33" spans="1:5" ht="16.5" x14ac:dyDescent="0.3">
      <c r="A33" s="89" t="s">
        <v>147</v>
      </c>
      <c r="B33" s="34"/>
      <c r="C33" s="164" t="s">
        <v>5</v>
      </c>
      <c r="D33" s="164" t="s">
        <v>5</v>
      </c>
      <c r="E33" s="166" t="s">
        <v>5</v>
      </c>
    </row>
    <row r="34" spans="1:5" ht="16.5" x14ac:dyDescent="0.3">
      <c r="A34" s="89" t="s">
        <v>149</v>
      </c>
      <c r="B34" s="34" t="s">
        <v>141</v>
      </c>
      <c r="C34" s="164" t="s">
        <v>5</v>
      </c>
      <c r="D34" s="34">
        <v>2</v>
      </c>
      <c r="E34" s="160">
        <v>3</v>
      </c>
    </row>
    <row r="35" spans="1:5" ht="16.5" x14ac:dyDescent="0.3">
      <c r="A35" s="117" t="s">
        <v>157</v>
      </c>
      <c r="B35" s="34" t="s">
        <v>141</v>
      </c>
      <c r="C35" s="164" t="s">
        <v>5</v>
      </c>
      <c r="D35" s="34">
        <v>2</v>
      </c>
      <c r="E35" s="160">
        <v>3</v>
      </c>
    </row>
    <row r="36" spans="1:5" ht="30" customHeight="1" x14ac:dyDescent="0.3">
      <c r="A36" s="145" t="s">
        <v>158</v>
      </c>
      <c r="B36" s="34"/>
      <c r="C36" s="164"/>
      <c r="D36" s="34"/>
      <c r="E36" s="160"/>
    </row>
    <row r="37" spans="1:5" ht="16.5" x14ac:dyDescent="0.3">
      <c r="A37" s="89" t="s">
        <v>146</v>
      </c>
      <c r="B37" s="34" t="s">
        <v>133</v>
      </c>
      <c r="C37" s="164" t="s">
        <v>5</v>
      </c>
      <c r="D37" s="164" t="s">
        <v>5</v>
      </c>
      <c r="E37" s="160">
        <v>3</v>
      </c>
    </row>
    <row r="38" spans="1:5" ht="16.5" x14ac:dyDescent="0.3">
      <c r="A38" s="89" t="s">
        <v>138</v>
      </c>
      <c r="B38" s="34" t="s">
        <v>133</v>
      </c>
      <c r="C38" s="164" t="s">
        <v>5</v>
      </c>
      <c r="D38" s="164" t="s">
        <v>5</v>
      </c>
      <c r="E38" s="160">
        <v>0</v>
      </c>
    </row>
    <row r="39" spans="1:5" ht="16.5" x14ac:dyDescent="0.3">
      <c r="A39" s="121" t="s">
        <v>139</v>
      </c>
      <c r="B39" s="140" t="s">
        <v>2</v>
      </c>
      <c r="C39" s="164" t="s">
        <v>5</v>
      </c>
      <c r="D39" s="164" t="s">
        <v>5</v>
      </c>
      <c r="E39" s="160">
        <v>0</v>
      </c>
    </row>
    <row r="40" spans="1:5" ht="16.5" x14ac:dyDescent="0.3">
      <c r="A40" s="89" t="s">
        <v>147</v>
      </c>
      <c r="B40" s="34"/>
      <c r="C40" s="164" t="s">
        <v>5</v>
      </c>
      <c r="D40" s="164" t="s">
        <v>5</v>
      </c>
      <c r="E40" s="166" t="s">
        <v>5</v>
      </c>
    </row>
    <row r="41" spans="1:5" ht="16.5" x14ac:dyDescent="0.3">
      <c r="A41" s="89" t="s">
        <v>149</v>
      </c>
      <c r="B41" s="34" t="s">
        <v>141</v>
      </c>
      <c r="C41" s="164" t="s">
        <v>5</v>
      </c>
      <c r="D41" s="164" t="s">
        <v>5</v>
      </c>
      <c r="E41" s="160">
        <v>4</v>
      </c>
    </row>
    <row r="42" spans="1:5" ht="16.5" x14ac:dyDescent="0.3">
      <c r="A42" s="117" t="s">
        <v>157</v>
      </c>
      <c r="B42" s="34" t="s">
        <v>141</v>
      </c>
      <c r="C42" s="231" t="s">
        <v>5</v>
      </c>
      <c r="D42" s="231" t="s">
        <v>5</v>
      </c>
      <c r="E42" s="50">
        <v>3</v>
      </c>
    </row>
    <row r="43" spans="1:5" ht="16.5" x14ac:dyDescent="0.3">
      <c r="A43" s="122" t="s">
        <v>152</v>
      </c>
      <c r="B43" s="126"/>
      <c r="C43" s="126"/>
      <c r="D43" s="126"/>
      <c r="E43" s="126"/>
    </row>
    <row r="44" spans="1:5" ht="16.5" x14ac:dyDescent="0.3">
      <c r="A44" s="120" t="s">
        <v>153</v>
      </c>
      <c r="B44" s="34" t="s">
        <v>133</v>
      </c>
      <c r="C44" s="58">
        <v>14</v>
      </c>
      <c r="D44" s="58">
        <v>14</v>
      </c>
      <c r="E44" s="158">
        <v>14</v>
      </c>
    </row>
    <row r="45" spans="1:5" ht="16.5" x14ac:dyDescent="0.3">
      <c r="A45" s="89" t="s">
        <v>154</v>
      </c>
      <c r="B45" s="34" t="s">
        <v>133</v>
      </c>
      <c r="C45" s="34">
        <v>2</v>
      </c>
      <c r="D45" s="34">
        <v>2</v>
      </c>
      <c r="E45" s="160">
        <v>2</v>
      </c>
    </row>
    <row r="46" spans="1:5" ht="16.5" x14ac:dyDescent="0.3">
      <c r="A46" s="121" t="s">
        <v>155</v>
      </c>
      <c r="B46" s="140" t="s">
        <v>2</v>
      </c>
      <c r="C46" s="140">
        <v>14</v>
      </c>
      <c r="D46" s="34">
        <v>14</v>
      </c>
      <c r="E46" s="232">
        <v>14</v>
      </c>
    </row>
    <row r="47" spans="1:5" ht="16.5" x14ac:dyDescent="0.3">
      <c r="A47" s="89" t="s">
        <v>140</v>
      </c>
      <c r="B47" s="34" t="s">
        <v>141</v>
      </c>
      <c r="C47" s="34">
        <v>29</v>
      </c>
      <c r="D47" s="34">
        <v>25</v>
      </c>
      <c r="E47" s="160">
        <v>24</v>
      </c>
    </row>
    <row r="48" spans="1:5" ht="16.5" x14ac:dyDescent="0.3">
      <c r="A48" s="96" t="s">
        <v>142</v>
      </c>
      <c r="B48" s="44" t="s">
        <v>141</v>
      </c>
      <c r="C48" s="44">
        <v>15</v>
      </c>
      <c r="D48" s="44">
        <v>15</v>
      </c>
      <c r="E48" s="50">
        <v>16</v>
      </c>
    </row>
    <row r="49" spans="1:5" ht="16.5" customHeight="1" x14ac:dyDescent="0.3">
      <c r="A49" s="125" t="s">
        <v>159</v>
      </c>
      <c r="B49" s="126"/>
      <c r="C49" s="126"/>
      <c r="D49" s="126"/>
      <c r="E49" s="126"/>
    </row>
    <row r="50" spans="1:5" ht="35.25" customHeight="1" x14ac:dyDescent="0.3">
      <c r="A50" s="70" t="s">
        <v>161</v>
      </c>
      <c r="B50" s="34" t="s">
        <v>95</v>
      </c>
      <c r="C50" s="163">
        <v>111819</v>
      </c>
      <c r="D50" s="163">
        <v>229891</v>
      </c>
      <c r="E50" s="233">
        <v>30865</v>
      </c>
    </row>
    <row r="51" spans="1:5" ht="33" customHeight="1" x14ac:dyDescent="0.3">
      <c r="A51" s="127" t="s">
        <v>160</v>
      </c>
      <c r="B51" s="34" t="s">
        <v>141</v>
      </c>
      <c r="C51" s="34">
        <v>0</v>
      </c>
      <c r="D51" s="34">
        <v>0</v>
      </c>
      <c r="E51" s="35">
        <v>0</v>
      </c>
    </row>
    <row r="52" spans="1:5" ht="31.5" customHeight="1" x14ac:dyDescent="0.3">
      <c r="A52" s="59" t="s">
        <v>162</v>
      </c>
      <c r="B52" s="34" t="s">
        <v>95</v>
      </c>
      <c r="C52" s="163">
        <v>3870</v>
      </c>
      <c r="D52" s="163">
        <v>2970</v>
      </c>
      <c r="E52" s="233">
        <v>4820</v>
      </c>
    </row>
    <row r="53" spans="1:5" ht="60.75" customHeight="1" x14ac:dyDescent="0.3">
      <c r="A53" s="127" t="s">
        <v>255</v>
      </c>
      <c r="B53" s="35" t="s">
        <v>141</v>
      </c>
      <c r="C53" s="17">
        <v>0</v>
      </c>
      <c r="D53" s="17">
        <v>0</v>
      </c>
      <c r="E53" s="17">
        <v>0</v>
      </c>
    </row>
    <row r="54" spans="1:5" ht="19.5" customHeight="1" x14ac:dyDescent="0.3">
      <c r="A54" s="16"/>
      <c r="B54" s="17"/>
      <c r="C54" s="16"/>
      <c r="D54" s="16"/>
      <c r="E54" s="16"/>
    </row>
    <row r="55" spans="1:5" ht="16.5" x14ac:dyDescent="0.3">
      <c r="A55" s="107" t="s">
        <v>156</v>
      </c>
      <c r="B55" s="128"/>
      <c r="C55" s="24"/>
      <c r="D55" s="24"/>
      <c r="E55" s="8"/>
    </row>
    <row r="56" spans="1:5" ht="16.5" x14ac:dyDescent="0.3">
      <c r="A56" s="123" t="s">
        <v>164</v>
      </c>
      <c r="B56" s="129" t="s">
        <v>240</v>
      </c>
      <c r="C56" s="39"/>
      <c r="D56" s="39"/>
    </row>
    <row r="57" spans="1:5" ht="21" customHeight="1" x14ac:dyDescent="0.3">
      <c r="A57" s="123" t="s">
        <v>165</v>
      </c>
      <c r="B57" s="130" t="s">
        <v>241</v>
      </c>
      <c r="C57" s="16"/>
      <c r="D57" s="16"/>
    </row>
    <row r="58" spans="1:5" ht="22.5" customHeight="1" x14ac:dyDescent="0.3">
      <c r="A58" s="123" t="s">
        <v>242</v>
      </c>
      <c r="B58" s="130" t="s">
        <v>243</v>
      </c>
      <c r="C58" s="16"/>
      <c r="D58" s="16"/>
    </row>
    <row r="59" spans="1:5" ht="18" customHeight="1" x14ac:dyDescent="0.3">
      <c r="A59" s="123" t="s">
        <v>244</v>
      </c>
      <c r="B59" s="130" t="s">
        <v>166</v>
      </c>
      <c r="C59" s="16"/>
      <c r="D59" s="16"/>
    </row>
    <row r="60" spans="1:5" ht="33.75" customHeight="1" x14ac:dyDescent="0.3">
      <c r="A60" s="124" t="s">
        <v>245</v>
      </c>
      <c r="B60" s="130" t="s">
        <v>167</v>
      </c>
      <c r="C60" s="16"/>
      <c r="D60" s="16"/>
    </row>
    <row r="61" spans="1:5" ht="33.75" customHeight="1" x14ac:dyDescent="0.3">
      <c r="A61" s="124" t="s">
        <v>246</v>
      </c>
      <c r="B61" s="130" t="s">
        <v>168</v>
      </c>
      <c r="C61" s="16"/>
      <c r="D61" s="16"/>
    </row>
    <row r="62" spans="1:5" ht="24.75" customHeight="1" x14ac:dyDescent="0.3">
      <c r="A62" s="123" t="s">
        <v>248</v>
      </c>
      <c r="B62" s="130" t="s">
        <v>247</v>
      </c>
      <c r="C62" s="16"/>
      <c r="D62" s="16"/>
    </row>
    <row r="63" spans="1:5" ht="22.5" customHeight="1" x14ac:dyDescent="0.3">
      <c r="A63" s="123" t="s">
        <v>169</v>
      </c>
      <c r="B63" s="129" t="s">
        <v>170</v>
      </c>
      <c r="C63" s="39"/>
      <c r="D63" s="39"/>
    </row>
    <row r="64" spans="1:5" ht="24.75" customHeight="1" x14ac:dyDescent="0.3">
      <c r="A64" s="123" t="s">
        <v>171</v>
      </c>
      <c r="B64" s="130" t="s">
        <v>249</v>
      </c>
      <c r="C64" s="16"/>
      <c r="D64" s="16"/>
    </row>
    <row r="65" spans="1:4" ht="16.5" x14ac:dyDescent="0.3">
      <c r="A65" s="123" t="s">
        <v>172</v>
      </c>
      <c r="B65" s="130" t="s">
        <v>173</v>
      </c>
      <c r="C65" s="16"/>
      <c r="D65" s="16"/>
    </row>
    <row r="66" spans="1:4" ht="16.5" x14ac:dyDescent="0.3">
      <c r="A66" s="123" t="s">
        <v>174</v>
      </c>
      <c r="B66" s="130" t="s">
        <v>175</v>
      </c>
      <c r="C66" s="16"/>
      <c r="D66" s="16"/>
    </row>
    <row r="67" spans="1:4" ht="16.5" x14ac:dyDescent="0.3">
      <c r="A67" s="124" t="s">
        <v>176</v>
      </c>
      <c r="B67" s="130" t="s">
        <v>177</v>
      </c>
      <c r="C67" s="16"/>
      <c r="D67" s="16"/>
    </row>
    <row r="68" spans="1:4" x14ac:dyDescent="0.25">
      <c r="B68" s="6"/>
    </row>
    <row r="69" spans="1:4" x14ac:dyDescent="0.25">
      <c r="B69" s="6"/>
    </row>
    <row r="70" spans="1:4" x14ac:dyDescent="0.25">
      <c r="B70" s="6"/>
    </row>
    <row r="71" spans="1:4" x14ac:dyDescent="0.25">
      <c r="B71" s="6"/>
    </row>
    <row r="72" spans="1:4" x14ac:dyDescent="0.25">
      <c r="B72" s="6"/>
    </row>
    <row r="73" spans="1:4" x14ac:dyDescent="0.25">
      <c r="B73" s="6"/>
    </row>
    <row r="74" spans="1:4" x14ac:dyDescent="0.25">
      <c r="B74" s="6"/>
    </row>
    <row r="75" spans="1:4" x14ac:dyDescent="0.25">
      <c r="B75" s="6"/>
    </row>
    <row r="76" spans="1:4" x14ac:dyDescent="0.25">
      <c r="B76" s="6"/>
    </row>
    <row r="77" spans="1:4" x14ac:dyDescent="0.25">
      <c r="B77" s="6"/>
    </row>
    <row r="78" spans="1:4" x14ac:dyDescent="0.25">
      <c r="B78" s="6"/>
    </row>
  </sheetData>
  <hyperlinks>
    <hyperlink ref="B49" r:id="rId1" display="https://www.gazprom.com/f/posts/74/562608/kodeks_korporativnogo_upravleniya_eng_30.06.2017.pdf"/>
    <hyperlink ref="B50" r:id="rId2" display="https://www.gazprom.com/f/posts/74/562608/kodeks_korporativnogo_upravleniya_eng_30.06.2017.pdf"/>
    <hyperlink ref="B52" r:id="rId3" display="https://www.gazprom.com/f/posts/08/697893/gazprom-dividend-policy-24-12-2019-en.pdf"/>
    <hyperlink ref="B53" r:id="rId4" display="https://www.gazprom.com/f/posts/08/697893/gazprom-dividend-policy-24-12-2019-en.pdf"/>
    <hyperlink ref="B51" r:id="rId5" display="https://www.gazprom.com/f/posts/74/562608/2014-02-25-codex-of-corporate-ethics-en-2019-08-20-edit.pdf"/>
    <hyperlink ref="B54" r:id="rId6" display="https://www.gazprom.com/f/posts/74/562608/risk-internal-control-policy-en.pdf"/>
    <hyperlink ref="C49" r:id="rId7" display="https://www.gazprom.com/f/posts/74/562608/kodeks_korporativnogo_upravleniya_eng_30.06.2017.pdf"/>
    <hyperlink ref="C50" r:id="rId8" display="https://www.gazprom.com/f/posts/74/562608/2014-02-25-codex-of-corporate-ethics-en-2019-08-20-edit.pdf"/>
    <hyperlink ref="C52" r:id="rId9" display="https://www.gazprom.com/f/posts/08/697893/gazprom-dividend-policy-24-12-2019-en.pdf"/>
    <hyperlink ref="C53" r:id="rId10" display="https://www.gazprom.com/f/posts/74/562608/risk-internal-control-policy-en.pdf"/>
    <hyperlink ref="D49" r:id="rId11" display="https://www.gazprom.com/f/posts/74/562608/kodeks_korporativnogo_upravleniya_eng_30.06.2017.pdf"/>
    <hyperlink ref="D50" r:id="rId12" display="https://www.gazprom.com/f/posts/74/562608/2014-02-25-codex-of-corporate-ethics-en-2019-08-20-edit.pdf"/>
    <hyperlink ref="D52" r:id="rId13" display="https://www.gazprom.com/f/posts/08/697893/gazprom-dividend-policy-24-12-2019-en.pdf"/>
    <hyperlink ref="D53" r:id="rId14" display="https://www.gazprom.com/f/posts/74/562608/risk-internal-control-policy-en.pdf"/>
  </hyperlinks>
  <pageMargins left="0.7" right="0.7" top="0.75" bottom="0.75" header="0.3" footer="0.3"/>
  <pageSetup paperSize="9" orientation="portrait"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88"/>
  <sheetViews>
    <sheetView topLeftCell="A73" zoomScaleNormal="100" workbookViewId="0">
      <selection activeCell="M75" sqref="M75"/>
    </sheetView>
  </sheetViews>
  <sheetFormatPr defaultRowHeight="15" x14ac:dyDescent="0.25"/>
  <cols>
    <col min="1" max="1" width="63.5703125" customWidth="1"/>
    <col min="2" max="2" width="29.140625" style="3" customWidth="1"/>
    <col min="3" max="3" width="25.140625" style="1" customWidth="1"/>
    <col min="4" max="4" width="9.140625" style="2"/>
    <col min="5" max="5" width="11.28515625" style="2" customWidth="1"/>
    <col min="6" max="6" width="12.7109375" customWidth="1"/>
  </cols>
  <sheetData>
    <row r="1" spans="1:7" ht="16.5" x14ac:dyDescent="0.3">
      <c r="A1" s="16"/>
      <c r="B1" s="12" t="s">
        <v>14</v>
      </c>
      <c r="C1" s="12" t="s">
        <v>15</v>
      </c>
      <c r="D1" s="17"/>
      <c r="E1" s="17"/>
      <c r="F1" s="16"/>
    </row>
    <row r="2" spans="1:7" ht="16.5" x14ac:dyDescent="0.3">
      <c r="A2" s="16"/>
      <c r="B2" s="18"/>
      <c r="C2" s="12"/>
      <c r="D2" s="19">
        <v>2020</v>
      </c>
      <c r="E2" s="20">
        <v>2021</v>
      </c>
      <c r="F2" s="20">
        <v>2022</v>
      </c>
    </row>
    <row r="3" spans="1:7" ht="16.5" x14ac:dyDescent="0.3">
      <c r="A3" s="21" t="s">
        <v>13</v>
      </c>
      <c r="B3" s="22"/>
      <c r="C3" s="23"/>
      <c r="D3" s="24"/>
      <c r="E3" s="24"/>
      <c r="F3" s="24"/>
    </row>
    <row r="4" spans="1:7" ht="16.5" x14ac:dyDescent="0.3">
      <c r="A4" s="16"/>
      <c r="B4" s="18"/>
      <c r="C4" s="12"/>
      <c r="D4" s="19"/>
      <c r="E4" s="16"/>
      <c r="F4" s="16"/>
    </row>
    <row r="5" spans="1:7" ht="18" x14ac:dyDescent="0.3">
      <c r="A5" s="13" t="s">
        <v>16</v>
      </c>
      <c r="B5" s="14" t="s">
        <v>17</v>
      </c>
      <c r="C5" s="15" t="s">
        <v>19</v>
      </c>
      <c r="D5" s="25">
        <v>210.3</v>
      </c>
      <c r="E5" s="25">
        <v>243.3</v>
      </c>
      <c r="F5" s="25">
        <v>213.5</v>
      </c>
    </row>
    <row r="6" spans="1:7" ht="48" customHeight="1" x14ac:dyDescent="0.3">
      <c r="A6" s="234" t="s">
        <v>20</v>
      </c>
      <c r="B6" s="214" t="s">
        <v>21</v>
      </c>
      <c r="C6" s="237" t="s">
        <v>24</v>
      </c>
      <c r="D6" s="26">
        <v>239</v>
      </c>
      <c r="E6" s="26">
        <v>253</v>
      </c>
      <c r="F6" s="25">
        <v>249</v>
      </c>
    </row>
    <row r="7" spans="1:7" ht="16.5" x14ac:dyDescent="0.3">
      <c r="A7" s="235"/>
      <c r="B7" s="214" t="s">
        <v>22</v>
      </c>
      <c r="C7" s="238"/>
      <c r="D7" s="26">
        <v>218</v>
      </c>
      <c r="E7" s="26">
        <v>220</v>
      </c>
      <c r="F7" s="25">
        <v>218</v>
      </c>
    </row>
    <row r="8" spans="1:7" ht="16.5" x14ac:dyDescent="0.3">
      <c r="A8" s="236"/>
      <c r="B8" s="215" t="s">
        <v>23</v>
      </c>
      <c r="C8" s="239"/>
      <c r="D8" s="27">
        <v>3490</v>
      </c>
      <c r="E8" s="27">
        <v>3552</v>
      </c>
      <c r="F8" s="28">
        <v>3675</v>
      </c>
    </row>
    <row r="9" spans="1:7" ht="16.5" x14ac:dyDescent="0.3">
      <c r="A9" s="16"/>
      <c r="B9" s="18"/>
      <c r="C9" s="12"/>
      <c r="D9" s="17"/>
      <c r="E9" s="17"/>
      <c r="F9" s="17"/>
    </row>
    <row r="10" spans="1:7" ht="18" x14ac:dyDescent="0.3">
      <c r="A10" s="87" t="s">
        <v>18</v>
      </c>
      <c r="B10" s="37" t="s">
        <v>17</v>
      </c>
      <c r="C10" s="30" t="s">
        <v>19</v>
      </c>
      <c r="D10" s="25">
        <v>12.4</v>
      </c>
      <c r="E10" s="26">
        <v>13.8</v>
      </c>
      <c r="F10" s="25">
        <v>11.11</v>
      </c>
    </row>
    <row r="11" spans="1:7" ht="16.5" x14ac:dyDescent="0.3">
      <c r="A11" s="31"/>
      <c r="B11" s="32"/>
      <c r="C11" s="33"/>
      <c r="D11" s="34"/>
      <c r="E11" s="35"/>
      <c r="F11" s="34"/>
    </row>
    <row r="12" spans="1:7" ht="29.25" customHeight="1" x14ac:dyDescent="0.25">
      <c r="A12" s="29" t="s">
        <v>25</v>
      </c>
      <c r="B12" s="37" t="s">
        <v>17</v>
      </c>
      <c r="C12" s="36" t="s">
        <v>26</v>
      </c>
      <c r="D12" s="37">
        <v>301.39999999999998</v>
      </c>
      <c r="E12" s="30">
        <v>301.2</v>
      </c>
      <c r="F12" s="30">
        <v>302.60000000000002</v>
      </c>
    </row>
    <row r="13" spans="1:7" ht="16.5" x14ac:dyDescent="0.3">
      <c r="A13" s="20"/>
      <c r="B13" s="18"/>
      <c r="C13" s="38"/>
      <c r="D13" s="39"/>
      <c r="E13" s="17"/>
      <c r="F13" s="17"/>
    </row>
    <row r="14" spans="1:7" ht="16.5" x14ac:dyDescent="0.3">
      <c r="A14" s="88" t="s">
        <v>27</v>
      </c>
      <c r="B14" s="37" t="s">
        <v>17</v>
      </c>
      <c r="C14" s="30" t="s">
        <v>28</v>
      </c>
      <c r="D14" s="91" t="s">
        <v>0</v>
      </c>
      <c r="E14" s="92">
        <v>2506.31</v>
      </c>
      <c r="F14" s="92">
        <v>2155.25</v>
      </c>
      <c r="G14" s="2"/>
    </row>
    <row r="15" spans="1:7" ht="16.5" x14ac:dyDescent="0.3">
      <c r="A15" s="89" t="s">
        <v>29</v>
      </c>
      <c r="B15" s="37" t="s">
        <v>17</v>
      </c>
      <c r="C15" s="30" t="s">
        <v>28</v>
      </c>
      <c r="D15" s="93">
        <v>1266.42</v>
      </c>
      <c r="E15" s="93">
        <v>1193.49</v>
      </c>
      <c r="F15" s="93">
        <v>1048.24</v>
      </c>
      <c r="G15" s="2"/>
    </row>
    <row r="16" spans="1:7" ht="16.5" x14ac:dyDescent="0.3">
      <c r="A16" s="89" t="s">
        <v>30</v>
      </c>
      <c r="B16" s="37" t="s">
        <v>17</v>
      </c>
      <c r="C16" s="30" t="s">
        <v>28</v>
      </c>
      <c r="D16" s="25">
        <v>550.66</v>
      </c>
      <c r="E16" s="25">
        <v>642.07000000000005</v>
      </c>
      <c r="F16" s="25">
        <v>540.65</v>
      </c>
      <c r="G16" s="2"/>
    </row>
    <row r="17" spans="1:7" ht="16.5" x14ac:dyDescent="0.3">
      <c r="A17" s="89" t="s">
        <v>31</v>
      </c>
      <c r="B17" s="37" t="s">
        <v>17</v>
      </c>
      <c r="C17" s="30" t="s">
        <v>28</v>
      </c>
      <c r="D17" s="25">
        <v>284.22000000000003</v>
      </c>
      <c r="E17" s="94">
        <v>341.6</v>
      </c>
      <c r="F17" s="25">
        <v>270.02</v>
      </c>
      <c r="G17" s="2"/>
    </row>
    <row r="18" spans="1:7" ht="16.5" x14ac:dyDescent="0.3">
      <c r="A18" s="89" t="s">
        <v>32</v>
      </c>
      <c r="B18" s="37" t="s">
        <v>17</v>
      </c>
      <c r="C18" s="30" t="s">
        <v>28</v>
      </c>
      <c r="D18" s="25">
        <v>171.97</v>
      </c>
      <c r="E18" s="25">
        <v>169.72</v>
      </c>
      <c r="F18" s="25">
        <v>150.44999999999999</v>
      </c>
      <c r="G18" s="2"/>
    </row>
    <row r="19" spans="1:7" ht="16.5" x14ac:dyDescent="0.3">
      <c r="A19" s="89" t="s">
        <v>33</v>
      </c>
      <c r="B19" s="37" t="s">
        <v>17</v>
      </c>
      <c r="C19" s="30" t="s">
        <v>28</v>
      </c>
      <c r="D19" s="25">
        <v>117.22</v>
      </c>
      <c r="E19" s="25">
        <v>107.82</v>
      </c>
      <c r="F19" s="94">
        <v>109.9</v>
      </c>
      <c r="G19" s="2"/>
    </row>
    <row r="20" spans="1:7" ht="16.5" x14ac:dyDescent="0.3">
      <c r="A20" s="89" t="s">
        <v>34</v>
      </c>
      <c r="B20" s="37" t="s">
        <v>17</v>
      </c>
      <c r="C20" s="30" t="s">
        <v>28</v>
      </c>
      <c r="D20" s="25">
        <v>53.57</v>
      </c>
      <c r="E20" s="25">
        <v>50.05</v>
      </c>
      <c r="F20" s="25">
        <v>34.159999999999997</v>
      </c>
      <c r="G20" s="2"/>
    </row>
    <row r="21" spans="1:7" ht="15" customHeight="1" x14ac:dyDescent="0.3">
      <c r="A21" s="90" t="s">
        <v>35</v>
      </c>
      <c r="B21" s="37" t="s">
        <v>17</v>
      </c>
      <c r="C21" s="30" t="s">
        <v>28</v>
      </c>
      <c r="D21" s="94">
        <v>1.6</v>
      </c>
      <c r="E21" s="25">
        <v>1.56</v>
      </c>
      <c r="F21" s="25">
        <v>1.84</v>
      </c>
      <c r="G21" s="2"/>
    </row>
    <row r="22" spans="1:7" ht="16.5" x14ac:dyDescent="0.3">
      <c r="A22" s="16"/>
      <c r="B22" s="18"/>
      <c r="C22" s="12"/>
      <c r="D22" s="17"/>
      <c r="E22" s="16"/>
      <c r="F22" s="16"/>
    </row>
    <row r="23" spans="1:7" ht="16.5" x14ac:dyDescent="0.3">
      <c r="A23" s="46" t="s">
        <v>36</v>
      </c>
      <c r="B23" s="22"/>
      <c r="C23" s="47"/>
      <c r="D23" s="47"/>
      <c r="E23" s="47"/>
      <c r="F23" s="47"/>
    </row>
    <row r="24" spans="1:7" ht="16.5" x14ac:dyDescent="0.3">
      <c r="A24" s="216" t="s">
        <v>37</v>
      </c>
      <c r="B24" s="37" t="s">
        <v>17</v>
      </c>
      <c r="C24" s="37" t="s">
        <v>38</v>
      </c>
      <c r="D24" s="217" t="s">
        <v>1</v>
      </c>
      <c r="E24" s="218">
        <v>3898.24</v>
      </c>
      <c r="F24" s="218">
        <v>3716.01</v>
      </c>
    </row>
    <row r="25" spans="1:7" ht="33" x14ac:dyDescent="0.3">
      <c r="A25" s="219" t="s">
        <v>76</v>
      </c>
      <c r="B25" s="37" t="s">
        <v>17</v>
      </c>
      <c r="C25" s="37" t="s">
        <v>38</v>
      </c>
      <c r="D25" s="220">
        <v>3194.21</v>
      </c>
      <c r="E25" s="221">
        <v>3864.06</v>
      </c>
      <c r="F25" s="221">
        <v>3679.35</v>
      </c>
    </row>
    <row r="26" spans="1:7" ht="33.75" customHeight="1" x14ac:dyDescent="0.3">
      <c r="A26" s="219" t="s">
        <v>77</v>
      </c>
      <c r="B26" s="37" t="s">
        <v>17</v>
      </c>
      <c r="C26" s="37" t="s">
        <v>38</v>
      </c>
      <c r="D26" s="26">
        <v>42.42</v>
      </c>
      <c r="E26" s="26">
        <v>34.18</v>
      </c>
      <c r="F26" s="26">
        <v>36.659999999999997</v>
      </c>
    </row>
    <row r="27" spans="1:7" ht="16.5" x14ac:dyDescent="0.3">
      <c r="A27" s="16"/>
      <c r="B27" s="18"/>
      <c r="C27" s="38"/>
      <c r="D27" s="39"/>
      <c r="E27" s="51"/>
      <c r="F27" s="51"/>
    </row>
    <row r="28" spans="1:7" ht="16.5" x14ac:dyDescent="0.3">
      <c r="A28" s="87" t="s">
        <v>39</v>
      </c>
      <c r="B28" s="37" t="s">
        <v>17</v>
      </c>
      <c r="C28" s="37" t="s">
        <v>38</v>
      </c>
      <c r="D28" s="93">
        <v>3175.81</v>
      </c>
      <c r="E28" s="93">
        <v>3836.75</v>
      </c>
      <c r="F28" s="93">
        <v>3648.06</v>
      </c>
    </row>
    <row r="29" spans="1:7" ht="15" customHeight="1" x14ac:dyDescent="0.3">
      <c r="A29" s="87" t="s">
        <v>40</v>
      </c>
      <c r="B29" s="37" t="s">
        <v>17</v>
      </c>
      <c r="C29" s="37" t="s">
        <v>38</v>
      </c>
      <c r="D29" s="221">
        <v>11071.61</v>
      </c>
      <c r="E29" s="221">
        <v>11851.75</v>
      </c>
      <c r="F29" s="221">
        <v>11888.1</v>
      </c>
    </row>
    <row r="30" spans="1:7" ht="21" customHeight="1" x14ac:dyDescent="0.3">
      <c r="A30" s="87" t="s">
        <v>75</v>
      </c>
      <c r="B30" s="37" t="s">
        <v>17</v>
      </c>
      <c r="C30" s="37" t="s">
        <v>2</v>
      </c>
      <c r="D30" s="222">
        <v>342</v>
      </c>
      <c r="E30" s="26">
        <v>304</v>
      </c>
      <c r="F30" s="26">
        <v>320</v>
      </c>
    </row>
    <row r="31" spans="1:7" ht="16.5" x14ac:dyDescent="0.3">
      <c r="A31" s="16"/>
      <c r="B31" s="18"/>
      <c r="C31" s="12"/>
      <c r="D31" s="54"/>
      <c r="E31" s="16"/>
      <c r="F31" s="16"/>
    </row>
    <row r="32" spans="1:7" ht="16.5" x14ac:dyDescent="0.3">
      <c r="A32" s="13" t="s">
        <v>78</v>
      </c>
      <c r="B32" s="37" t="s">
        <v>17</v>
      </c>
      <c r="C32" s="37" t="s">
        <v>38</v>
      </c>
      <c r="D32" s="92" t="s">
        <v>3</v>
      </c>
      <c r="E32" s="92">
        <v>3336.66</v>
      </c>
      <c r="F32" s="92">
        <v>3060.35</v>
      </c>
    </row>
    <row r="33" spans="1:6" ht="16.5" x14ac:dyDescent="0.3">
      <c r="A33" s="89" t="s">
        <v>41</v>
      </c>
      <c r="B33" s="37" t="s">
        <v>17</v>
      </c>
      <c r="C33" s="37" t="s">
        <v>38</v>
      </c>
      <c r="D33" s="93">
        <v>2610.7800000000002</v>
      </c>
      <c r="E33" s="93">
        <v>3225.44</v>
      </c>
      <c r="F33" s="93">
        <v>2937.95</v>
      </c>
    </row>
    <row r="34" spans="1:6" ht="16.5" x14ac:dyDescent="0.3">
      <c r="A34" s="89" t="s">
        <v>42</v>
      </c>
      <c r="B34" s="37" t="s">
        <v>17</v>
      </c>
      <c r="C34" s="30" t="s">
        <v>2</v>
      </c>
      <c r="D34" s="27">
        <v>97</v>
      </c>
      <c r="E34" s="25">
        <v>97</v>
      </c>
      <c r="F34" s="25">
        <v>97</v>
      </c>
    </row>
    <row r="35" spans="1:6" ht="16.5" x14ac:dyDescent="0.25">
      <c r="A35" s="56" t="s">
        <v>79</v>
      </c>
      <c r="B35" s="37" t="s">
        <v>17</v>
      </c>
      <c r="C35" s="30" t="s">
        <v>2</v>
      </c>
      <c r="D35" s="97">
        <v>2.19</v>
      </c>
      <c r="E35" s="98">
        <v>2.5499999999999998</v>
      </c>
      <c r="F35" s="98">
        <v>2.37</v>
      </c>
    </row>
    <row r="36" spans="1:6" ht="16.5" x14ac:dyDescent="0.3">
      <c r="A36" s="55" t="s">
        <v>80</v>
      </c>
      <c r="B36" s="37" t="s">
        <v>17</v>
      </c>
      <c r="C36" s="37" t="s">
        <v>38</v>
      </c>
      <c r="D36" s="25">
        <v>0.94</v>
      </c>
      <c r="E36" s="25">
        <v>0.99</v>
      </c>
      <c r="F36" s="25">
        <v>1.01</v>
      </c>
    </row>
    <row r="37" spans="1:6" ht="16.5" x14ac:dyDescent="0.3">
      <c r="A37" s="55" t="s">
        <v>81</v>
      </c>
      <c r="B37" s="37" t="s">
        <v>17</v>
      </c>
      <c r="C37" s="37" t="s">
        <v>38</v>
      </c>
      <c r="D37" s="25">
        <v>43.37</v>
      </c>
      <c r="E37" s="25">
        <v>23.24</v>
      </c>
      <c r="F37" s="25">
        <v>26.87</v>
      </c>
    </row>
    <row r="38" spans="1:6" ht="16.5" x14ac:dyDescent="0.3">
      <c r="A38" s="40" t="s">
        <v>43</v>
      </c>
      <c r="B38" s="37" t="s">
        <v>17</v>
      </c>
      <c r="C38" s="37" t="s">
        <v>38</v>
      </c>
      <c r="D38" s="25">
        <v>6.23</v>
      </c>
      <c r="E38" s="25">
        <v>6.45</v>
      </c>
      <c r="F38" s="25">
        <v>8.89</v>
      </c>
    </row>
    <row r="39" spans="1:6" ht="16.5" x14ac:dyDescent="0.3">
      <c r="A39" s="40" t="s">
        <v>44</v>
      </c>
      <c r="B39" s="37" t="s">
        <v>17</v>
      </c>
      <c r="C39" s="37" t="s">
        <v>38</v>
      </c>
      <c r="D39" s="25">
        <v>0.46</v>
      </c>
      <c r="E39" s="25">
        <v>0.46</v>
      </c>
      <c r="F39" s="25">
        <v>0.59</v>
      </c>
    </row>
    <row r="40" spans="1:6" ht="16.5" x14ac:dyDescent="0.3">
      <c r="A40" s="89" t="s">
        <v>45</v>
      </c>
      <c r="B40" s="37" t="s">
        <v>17</v>
      </c>
      <c r="C40" s="37" t="s">
        <v>38</v>
      </c>
      <c r="D40" s="25">
        <v>0.43</v>
      </c>
      <c r="E40" s="25">
        <v>0.56999999999999995</v>
      </c>
      <c r="F40" s="25">
        <v>0.61</v>
      </c>
    </row>
    <row r="41" spans="1:6" ht="16.5" x14ac:dyDescent="0.3">
      <c r="A41" s="89" t="s">
        <v>46</v>
      </c>
      <c r="B41" s="37" t="s">
        <v>17</v>
      </c>
      <c r="C41" s="37" t="s">
        <v>38</v>
      </c>
      <c r="D41" s="25">
        <v>68.95</v>
      </c>
      <c r="E41" s="25">
        <v>69.61</v>
      </c>
      <c r="F41" s="25">
        <v>74.06</v>
      </c>
    </row>
    <row r="42" spans="1:6" ht="16.5" x14ac:dyDescent="0.3">
      <c r="A42" s="96" t="s">
        <v>47</v>
      </c>
      <c r="B42" s="37" t="s">
        <v>17</v>
      </c>
      <c r="C42" s="37" t="s">
        <v>38</v>
      </c>
      <c r="D42" s="25">
        <v>11.57</v>
      </c>
      <c r="E42" s="94">
        <v>9.9</v>
      </c>
      <c r="F42" s="25">
        <v>10.37</v>
      </c>
    </row>
    <row r="43" spans="1:6" ht="16.5" x14ac:dyDescent="0.3">
      <c r="A43" s="16"/>
      <c r="B43" s="18"/>
      <c r="C43" s="12"/>
      <c r="D43" s="17"/>
      <c r="E43" s="17"/>
      <c r="F43" s="16"/>
    </row>
    <row r="44" spans="1:6" ht="16.5" x14ac:dyDescent="0.3">
      <c r="A44" s="21" t="s">
        <v>48</v>
      </c>
      <c r="B44" s="22"/>
      <c r="C44" s="47"/>
      <c r="D44" s="47"/>
      <c r="E44" s="47"/>
      <c r="F44" s="47"/>
    </row>
    <row r="45" spans="1:6" ht="16.5" x14ac:dyDescent="0.3">
      <c r="A45" s="13" t="s">
        <v>49</v>
      </c>
      <c r="B45" s="37" t="s">
        <v>17</v>
      </c>
      <c r="C45" s="30" t="s">
        <v>28</v>
      </c>
      <c r="D45" s="91" t="s">
        <v>4</v>
      </c>
      <c r="E45" s="92">
        <v>3046.59</v>
      </c>
      <c r="F45" s="92">
        <v>2588.59</v>
      </c>
    </row>
    <row r="46" spans="1:6" ht="16.5" x14ac:dyDescent="0.3">
      <c r="A46" s="89" t="s">
        <v>50</v>
      </c>
      <c r="B46" s="37" t="s">
        <v>17</v>
      </c>
      <c r="C46" s="30" t="s">
        <v>28</v>
      </c>
      <c r="D46" s="25">
        <v>0.23</v>
      </c>
      <c r="E46" s="25">
        <v>0.21</v>
      </c>
      <c r="F46" s="25">
        <v>0.13</v>
      </c>
    </row>
    <row r="47" spans="1:6" ht="16.5" x14ac:dyDescent="0.3">
      <c r="A47" s="89" t="s">
        <v>51</v>
      </c>
      <c r="B47" s="37" t="s">
        <v>17</v>
      </c>
      <c r="C47" s="30" t="s">
        <v>28</v>
      </c>
      <c r="D47" s="25">
        <v>0.79</v>
      </c>
      <c r="E47" s="25">
        <v>0.95</v>
      </c>
      <c r="F47" s="25">
        <v>0.61</v>
      </c>
    </row>
    <row r="48" spans="1:6" ht="16.5" x14ac:dyDescent="0.3">
      <c r="A48" s="89" t="s">
        <v>52</v>
      </c>
      <c r="B48" s="37" t="s">
        <v>17</v>
      </c>
      <c r="C48" s="30" t="s">
        <v>28</v>
      </c>
      <c r="D48" s="25">
        <v>244.36</v>
      </c>
      <c r="E48" s="94">
        <v>99.1</v>
      </c>
      <c r="F48" s="25">
        <v>108.14</v>
      </c>
    </row>
    <row r="49" spans="1:6" ht="16.5" x14ac:dyDescent="0.3">
      <c r="A49" s="89" t="s">
        <v>53</v>
      </c>
      <c r="B49" s="37" t="s">
        <v>17</v>
      </c>
      <c r="C49" s="30" t="s">
        <v>28</v>
      </c>
      <c r="D49" s="25">
        <v>1510.33</v>
      </c>
      <c r="E49" s="93">
        <v>1417.81</v>
      </c>
      <c r="F49" s="93">
        <v>1804.29</v>
      </c>
    </row>
    <row r="50" spans="1:6" ht="16.5" x14ac:dyDescent="0.3">
      <c r="A50" s="89" t="s">
        <v>54</v>
      </c>
      <c r="B50" s="37" t="s">
        <v>17</v>
      </c>
      <c r="C50" s="30" t="s">
        <v>28</v>
      </c>
      <c r="D50" s="25">
        <v>1474.12</v>
      </c>
      <c r="E50" s="93">
        <v>1528.51</v>
      </c>
      <c r="F50" s="25">
        <v>675.42</v>
      </c>
    </row>
    <row r="51" spans="1:6" ht="16.5" x14ac:dyDescent="0.3">
      <c r="A51" s="89" t="s">
        <v>82</v>
      </c>
      <c r="B51" s="37" t="s">
        <v>17</v>
      </c>
      <c r="C51" s="30" t="s">
        <v>2</v>
      </c>
      <c r="D51" s="25">
        <v>92.4</v>
      </c>
      <c r="E51" s="25">
        <v>96.7</v>
      </c>
      <c r="F51" s="25">
        <v>95.79</v>
      </c>
    </row>
    <row r="52" spans="1:6" ht="16.5" x14ac:dyDescent="0.3">
      <c r="A52" s="96" t="s">
        <v>83</v>
      </c>
      <c r="B52" s="37" t="s">
        <v>17</v>
      </c>
      <c r="C52" s="30" t="s">
        <v>2</v>
      </c>
      <c r="D52" s="25">
        <v>0.03</v>
      </c>
      <c r="E52" s="25">
        <v>0.04</v>
      </c>
      <c r="F52" s="25">
        <v>0.03</v>
      </c>
    </row>
    <row r="53" spans="1:6" ht="16.5" x14ac:dyDescent="0.3">
      <c r="A53" s="40"/>
      <c r="B53" s="32"/>
      <c r="C53" s="33"/>
      <c r="D53" s="34"/>
      <c r="E53" s="55"/>
      <c r="F53" s="16"/>
    </row>
    <row r="54" spans="1:6" ht="16.5" x14ac:dyDescent="0.3">
      <c r="A54" s="13" t="s">
        <v>55</v>
      </c>
      <c r="B54" s="26" t="s">
        <v>17</v>
      </c>
      <c r="C54" s="25" t="s">
        <v>28</v>
      </c>
      <c r="D54" s="103">
        <v>1817.53</v>
      </c>
      <c r="E54" s="93">
        <v>1704.7</v>
      </c>
      <c r="F54" s="26">
        <v>1989.5</v>
      </c>
    </row>
    <row r="55" spans="1:6" ht="33" x14ac:dyDescent="0.3">
      <c r="A55" s="99" t="s">
        <v>56</v>
      </c>
      <c r="B55" s="26" t="s">
        <v>17</v>
      </c>
      <c r="C55" s="25" t="s">
        <v>28</v>
      </c>
      <c r="D55" s="104">
        <f>926.78+2.39</f>
        <v>929.17</v>
      </c>
      <c r="E55" s="93" t="s">
        <v>8</v>
      </c>
      <c r="F55" s="105">
        <v>280</v>
      </c>
    </row>
    <row r="56" spans="1:6" ht="16.5" x14ac:dyDescent="0.3">
      <c r="A56" s="100" t="s">
        <v>84</v>
      </c>
      <c r="B56" s="102"/>
      <c r="C56" s="34"/>
      <c r="D56" s="34"/>
      <c r="E56" s="41"/>
      <c r="F56" s="42"/>
    </row>
    <row r="57" spans="1:6" ht="39" customHeight="1" x14ac:dyDescent="0.3">
      <c r="A57" s="61" t="s">
        <v>85</v>
      </c>
      <c r="B57" s="102"/>
      <c r="C57" s="34"/>
      <c r="D57" s="34"/>
      <c r="E57" s="41"/>
      <c r="F57" s="42"/>
    </row>
    <row r="58" spans="1:6" ht="33" x14ac:dyDescent="0.3">
      <c r="A58" s="101" t="s">
        <v>57</v>
      </c>
      <c r="B58" s="26" t="s">
        <v>17</v>
      </c>
      <c r="C58" s="25" t="s">
        <v>28</v>
      </c>
      <c r="D58" s="104">
        <f>265.02+285.3</f>
        <v>550.31999999999994</v>
      </c>
      <c r="E58" s="25">
        <v>530.9</v>
      </c>
      <c r="F58" s="104">
        <v>324</v>
      </c>
    </row>
    <row r="59" spans="1:6" ht="16.5" x14ac:dyDescent="0.3">
      <c r="A59" s="16"/>
      <c r="B59" s="18"/>
      <c r="C59" s="12"/>
      <c r="D59" s="17"/>
      <c r="E59" s="16"/>
      <c r="F59" s="16"/>
    </row>
    <row r="60" spans="1:6" ht="16.5" x14ac:dyDescent="0.3">
      <c r="A60" s="21" t="s">
        <v>86</v>
      </c>
      <c r="B60" s="22"/>
      <c r="C60" s="23"/>
      <c r="D60" s="24"/>
      <c r="E60" s="24"/>
      <c r="F60" s="24"/>
    </row>
    <row r="61" spans="1:6" ht="34.5" customHeight="1" x14ac:dyDescent="0.3">
      <c r="A61" s="13" t="s">
        <v>58</v>
      </c>
      <c r="B61" s="26" t="s">
        <v>17</v>
      </c>
      <c r="C61" s="37" t="s">
        <v>38</v>
      </c>
      <c r="D61" s="25">
        <v>1643.2</v>
      </c>
      <c r="E61" s="103">
        <v>2338.4</v>
      </c>
      <c r="F61" s="93">
        <v>1498.6</v>
      </c>
    </row>
    <row r="62" spans="1:6" ht="16.5" x14ac:dyDescent="0.3">
      <c r="A62" s="106" t="s">
        <v>59</v>
      </c>
      <c r="B62" s="26" t="s">
        <v>17</v>
      </c>
      <c r="C62" s="30" t="s">
        <v>2</v>
      </c>
      <c r="D62" s="25">
        <v>91.6</v>
      </c>
      <c r="E62" s="25">
        <v>90.1</v>
      </c>
      <c r="F62" s="30">
        <v>94.2</v>
      </c>
    </row>
    <row r="63" spans="1:6" ht="33" x14ac:dyDescent="0.3">
      <c r="A63" s="48" t="s">
        <v>87</v>
      </c>
      <c r="B63" s="32"/>
      <c r="C63" s="33"/>
      <c r="D63" s="34"/>
      <c r="E63" s="55"/>
      <c r="F63" s="60"/>
    </row>
    <row r="64" spans="1:6" ht="30" customHeight="1" x14ac:dyDescent="0.3">
      <c r="A64" s="63" t="s">
        <v>88</v>
      </c>
      <c r="B64" s="57"/>
      <c r="C64" s="43"/>
      <c r="D64" s="44"/>
      <c r="E64" s="64"/>
      <c r="F64" s="65"/>
    </row>
    <row r="65" spans="1:6" ht="16.5" x14ac:dyDescent="0.3">
      <c r="A65" s="21" t="s">
        <v>60</v>
      </c>
      <c r="B65" s="22"/>
      <c r="C65" s="23"/>
      <c r="D65" s="24"/>
      <c r="E65" s="24"/>
      <c r="F65" s="24"/>
    </row>
    <row r="66" spans="1:6" ht="16.5" x14ac:dyDescent="0.3">
      <c r="A66" s="87" t="s">
        <v>61</v>
      </c>
      <c r="B66" s="26" t="s">
        <v>17</v>
      </c>
      <c r="C66" s="30" t="s">
        <v>62</v>
      </c>
      <c r="D66" s="108">
        <v>23.84</v>
      </c>
      <c r="E66" s="30">
        <v>19.809999999999999</v>
      </c>
      <c r="F66" s="109">
        <v>35.6</v>
      </c>
    </row>
    <row r="67" spans="1:6" ht="16.5" x14ac:dyDescent="0.3">
      <c r="A67" s="87" t="s">
        <v>63</v>
      </c>
      <c r="B67" s="26" t="s">
        <v>17</v>
      </c>
      <c r="C67" s="30" t="s">
        <v>62</v>
      </c>
      <c r="D67" s="108">
        <v>15.84</v>
      </c>
      <c r="E67" s="109">
        <v>17.2</v>
      </c>
      <c r="F67" s="30">
        <v>15.05</v>
      </c>
    </row>
    <row r="68" spans="1:6" ht="16.5" x14ac:dyDescent="0.3">
      <c r="A68" s="55"/>
      <c r="B68" s="32"/>
      <c r="C68" s="33"/>
      <c r="D68" s="34"/>
      <c r="E68" s="34"/>
      <c r="F68" s="55"/>
    </row>
    <row r="69" spans="1:6" ht="16.5" x14ac:dyDescent="0.3">
      <c r="A69" s="107" t="s">
        <v>64</v>
      </c>
      <c r="B69" s="67"/>
      <c r="C69" s="68"/>
      <c r="D69" s="69"/>
      <c r="E69" s="69"/>
      <c r="F69" s="69"/>
    </row>
    <row r="70" spans="1:6" ht="16.5" x14ac:dyDescent="0.3">
      <c r="A70" s="88" t="s">
        <v>65</v>
      </c>
      <c r="B70" s="26" t="s">
        <v>17</v>
      </c>
      <c r="C70" s="30" t="s">
        <v>66</v>
      </c>
      <c r="D70" s="26">
        <v>49.12</v>
      </c>
      <c r="E70" s="26">
        <v>97.54</v>
      </c>
      <c r="F70" s="26">
        <v>89.14</v>
      </c>
    </row>
    <row r="71" spans="1:6" ht="16.5" x14ac:dyDescent="0.3">
      <c r="A71" s="99" t="s">
        <v>67</v>
      </c>
      <c r="B71" s="26" t="s">
        <v>17</v>
      </c>
      <c r="C71" s="37" t="s">
        <v>2</v>
      </c>
      <c r="D71" s="26">
        <v>0.78</v>
      </c>
      <c r="E71" s="26">
        <v>0.95</v>
      </c>
      <c r="F71" s="37">
        <v>0.76</v>
      </c>
    </row>
    <row r="72" spans="1:6" ht="33" x14ac:dyDescent="0.3">
      <c r="A72" s="72" t="s">
        <v>89</v>
      </c>
      <c r="B72" s="26" t="s">
        <v>17</v>
      </c>
      <c r="C72" s="37" t="s">
        <v>90</v>
      </c>
      <c r="D72" s="37">
        <v>533.99</v>
      </c>
      <c r="E72" s="37">
        <v>702.7</v>
      </c>
      <c r="F72" s="37">
        <v>991.44</v>
      </c>
    </row>
    <row r="73" spans="1:6" ht="36.75" customHeight="1" x14ac:dyDescent="0.3">
      <c r="A73" s="70" t="s">
        <v>91</v>
      </c>
      <c r="B73" s="26" t="s">
        <v>17</v>
      </c>
      <c r="C73" s="37" t="s">
        <v>141</v>
      </c>
      <c r="D73" s="111">
        <v>276</v>
      </c>
      <c r="E73" s="112">
        <v>433</v>
      </c>
      <c r="F73" s="112">
        <v>117</v>
      </c>
    </row>
    <row r="74" spans="1:6" ht="33" x14ac:dyDescent="0.3">
      <c r="A74" s="59" t="s">
        <v>68</v>
      </c>
      <c r="B74" s="110" t="s">
        <v>69</v>
      </c>
      <c r="C74" s="37" t="s">
        <v>90</v>
      </c>
      <c r="D74" s="26">
        <v>12.4</v>
      </c>
      <c r="E74" s="26">
        <v>23.9</v>
      </c>
      <c r="F74" s="26">
        <v>13.7</v>
      </c>
    </row>
    <row r="75" spans="1:6" ht="16.5" x14ac:dyDescent="0.3">
      <c r="A75" s="72" t="s">
        <v>92</v>
      </c>
      <c r="B75" s="26" t="s">
        <v>17</v>
      </c>
      <c r="C75" s="37" t="s">
        <v>90</v>
      </c>
      <c r="D75" s="25">
        <v>693.11</v>
      </c>
      <c r="E75" s="26">
        <v>710.64</v>
      </c>
      <c r="F75" s="25">
        <v>747.34</v>
      </c>
    </row>
    <row r="76" spans="1:6" ht="16.5" x14ac:dyDescent="0.3">
      <c r="A76" s="62"/>
      <c r="B76" s="73"/>
      <c r="C76" s="43"/>
      <c r="D76" s="44"/>
      <c r="E76" s="44"/>
      <c r="F76" s="45"/>
    </row>
    <row r="77" spans="1:6" ht="16.5" x14ac:dyDescent="0.3">
      <c r="A77" s="66" t="s">
        <v>93</v>
      </c>
      <c r="B77" s="67"/>
      <c r="C77" s="68"/>
      <c r="D77" s="69"/>
      <c r="E77" s="69"/>
      <c r="F77" s="69"/>
    </row>
    <row r="78" spans="1:6" ht="16.5" x14ac:dyDescent="0.3">
      <c r="A78" s="72" t="s">
        <v>94</v>
      </c>
      <c r="B78" s="26" t="s">
        <v>17</v>
      </c>
      <c r="C78" s="30" t="s">
        <v>95</v>
      </c>
      <c r="D78" s="28">
        <v>7999</v>
      </c>
      <c r="E78" s="28">
        <v>7429</v>
      </c>
      <c r="F78" s="113">
        <v>8055</v>
      </c>
    </row>
    <row r="79" spans="1:6" ht="16.5" x14ac:dyDescent="0.3">
      <c r="A79" s="107" t="s">
        <v>70</v>
      </c>
      <c r="B79" s="74"/>
      <c r="C79" s="75"/>
      <c r="D79" s="76"/>
      <c r="E79" s="76"/>
      <c r="F79" s="76"/>
    </row>
    <row r="80" spans="1:6" ht="51.75" customHeight="1" x14ac:dyDescent="0.3">
      <c r="A80" s="88" t="s">
        <v>73</v>
      </c>
      <c r="B80" s="77" t="s">
        <v>71</v>
      </c>
      <c r="C80" s="78"/>
      <c r="D80" s="58"/>
      <c r="E80" s="58"/>
      <c r="F80" s="79"/>
    </row>
    <row r="81" spans="1:6" ht="45.75" customHeight="1" x14ac:dyDescent="0.3">
      <c r="A81" s="101" t="s">
        <v>74</v>
      </c>
      <c r="B81" s="80" t="s">
        <v>96</v>
      </c>
      <c r="C81" s="71"/>
      <c r="D81" s="34"/>
      <c r="E81" s="34"/>
      <c r="F81" s="55"/>
    </row>
    <row r="82" spans="1:6" ht="16.5" x14ac:dyDescent="0.3">
      <c r="A82" s="107" t="s">
        <v>72</v>
      </c>
      <c r="B82" s="74"/>
      <c r="C82" s="75"/>
      <c r="D82" s="76"/>
      <c r="E82" s="76"/>
      <c r="F82" s="76"/>
    </row>
    <row r="83" spans="1:6" ht="123" customHeight="1" x14ac:dyDescent="0.3">
      <c r="A83" s="81" t="s">
        <v>97</v>
      </c>
      <c r="B83" s="82" t="s">
        <v>98</v>
      </c>
      <c r="C83" s="83"/>
      <c r="D83" s="52"/>
      <c r="E83" s="52"/>
      <c r="F83" s="84"/>
    </row>
    <row r="84" spans="1:6" ht="34.5" customHeight="1" x14ac:dyDescent="0.3">
      <c r="A84" s="85" t="s">
        <v>12</v>
      </c>
      <c r="B84" s="32"/>
      <c r="C84" s="33"/>
      <c r="D84" s="34"/>
      <c r="E84" s="34"/>
      <c r="F84" s="55"/>
    </row>
    <row r="85" spans="1:6" ht="34.5" customHeight="1" x14ac:dyDescent="0.3">
      <c r="A85" s="20" t="s">
        <v>99</v>
      </c>
      <c r="B85" s="32"/>
      <c r="C85" s="33"/>
      <c r="D85" s="34"/>
      <c r="E85" s="34"/>
      <c r="F85" s="55"/>
    </row>
    <row r="86" spans="1:6" ht="39.75" customHeight="1" x14ac:dyDescent="0.3">
      <c r="A86" s="86" t="s">
        <v>100</v>
      </c>
      <c r="B86" s="18"/>
      <c r="C86" s="12"/>
      <c r="D86" s="17"/>
      <c r="E86" s="17"/>
      <c r="F86" s="16"/>
    </row>
    <row r="87" spans="1:6" x14ac:dyDescent="0.25">
      <c r="A87" s="4"/>
    </row>
    <row r="88" spans="1:6" x14ac:dyDescent="0.25">
      <c r="A88" s="4"/>
    </row>
  </sheetData>
  <mergeCells count="2">
    <mergeCell ref="A6:A8"/>
    <mergeCell ref="C6:C8"/>
  </mergeCells>
  <conditionalFormatting sqref="A35">
    <cfRule type="expression" dxfId="48" priority="93">
      <formula>$B$4="АПК и пищевая промышленность"</formula>
    </cfRule>
  </conditionalFormatting>
  <conditionalFormatting sqref="A35">
    <cfRule type="expression" dxfId="47" priority="94">
      <formula>$B$4="Химическая промышленность"</formula>
    </cfRule>
  </conditionalFormatting>
  <conditionalFormatting sqref="A35">
    <cfRule type="expression" dxfId="46" priority="95">
      <formula>IF(OR($B$4="Металлургическая промышленность",$B$4="Добыча полезных ископаемых",$B$4="Прочие обрабатывающие производства"),1,0)</formula>
    </cfRule>
  </conditionalFormatting>
  <conditionalFormatting sqref="E35">
    <cfRule type="expression" dxfId="45" priority="90">
      <formula>$E$8="АПК и пищевая промышленность"</formula>
    </cfRule>
  </conditionalFormatting>
  <conditionalFormatting sqref="E35">
    <cfRule type="expression" dxfId="44" priority="91">
      <formula>$E$8="Химическая промышленность"</formula>
    </cfRule>
  </conditionalFormatting>
  <conditionalFormatting sqref="E35">
    <cfRule type="expression" dxfId="43" priority="92">
      <formula>IF(OR($E$8="Металлургическая промышленность",$E$8="Добыча полезных ископаемых",$E$8="Прочие обрабатывающие производства"),1,0)</formula>
    </cfRule>
  </conditionalFormatting>
  <conditionalFormatting sqref="F35">
    <cfRule type="expression" dxfId="42" priority="87">
      <formula>$B$4="АПК и пищевая промышленность"</formula>
    </cfRule>
  </conditionalFormatting>
  <conditionalFormatting sqref="F35">
    <cfRule type="expression" dxfId="41" priority="88">
      <formula>$B$4="Химическая промышленность"</formula>
    </cfRule>
  </conditionalFormatting>
  <conditionalFormatting sqref="F35">
    <cfRule type="expression" dxfId="40" priority="89">
      <formula>IF(OR($B$4="Металлургическая промышленность",$B$4="Добыча полезных ископаемых",$B$4="Прочие обрабатывающие производства"),1,0)</formula>
    </cfRule>
  </conditionalFormatting>
  <conditionalFormatting sqref="D35">
    <cfRule type="expression" dxfId="39" priority="84">
      <formula>$E$8="АПК и пищевая промышленность"</formula>
    </cfRule>
  </conditionalFormatting>
  <conditionalFormatting sqref="D35">
    <cfRule type="expression" dxfId="38" priority="85">
      <formula>$E$8="Химическая промышленность"</formula>
    </cfRule>
  </conditionalFormatting>
  <conditionalFormatting sqref="D35">
    <cfRule type="expression" dxfId="37" priority="86">
      <formula>IF(OR($E$8="Металлургическая промышленность",$E$8="Добыча полезных ископаемых",$E$8="Прочие обрабатывающие производства"),1,0)</formula>
    </cfRule>
  </conditionalFormatting>
  <conditionalFormatting sqref="F73">
    <cfRule type="expression" dxfId="36" priority="5">
      <formula>$B$4="Телекоммуникации и IT"</formula>
    </cfRule>
  </conditionalFormatting>
  <conditionalFormatting sqref="A72">
    <cfRule type="expression" dxfId="35" priority="82">
      <formula>$F$39="Да"</formula>
    </cfRule>
    <cfRule type="expression" dxfId="34" priority="83">
      <formula>$E$39="Да"</formula>
    </cfRule>
  </conditionalFormatting>
  <conditionalFormatting sqref="A72">
    <cfRule type="expression" dxfId="33" priority="81">
      <formula>$B$4="Телекоммуникации и IT"</formula>
    </cfRule>
  </conditionalFormatting>
  <conditionalFormatting sqref="E73">
    <cfRule type="expression" dxfId="32" priority="13">
      <formula>$E$8="АПК и пищевая промышленность"</formula>
    </cfRule>
  </conditionalFormatting>
  <conditionalFormatting sqref="E73">
    <cfRule type="expression" dxfId="31" priority="14">
      <formula>$E$8="Химическая промышленность"</formula>
    </cfRule>
  </conditionalFormatting>
  <conditionalFormatting sqref="E73">
    <cfRule type="expression" dxfId="30" priority="15">
      <formula>IF(OR($E$8="Металлургическая промышленность",$E$8="Добыча полезных ископаемых",$E$8="Прочие обрабатывающие производства"),1,0)</formula>
    </cfRule>
  </conditionalFormatting>
  <conditionalFormatting sqref="E73">
    <cfRule type="expression" dxfId="29" priority="16">
      <formula>IF(OR($E$8="Строительство",$E$8="Транспорт"),1,0)</formula>
    </cfRule>
  </conditionalFormatting>
  <conditionalFormatting sqref="E73">
    <cfRule type="expression" dxfId="28" priority="17">
      <formula>IF(OR($E$8="Торговля и складское хозяйство"),1,0)</formula>
    </cfRule>
  </conditionalFormatting>
  <conditionalFormatting sqref="E73">
    <cfRule type="expression" dxfId="27" priority="18">
      <formula>IF(OR($E$8="Энергетика",$E$8="Водоснабжение"),1,0)</formula>
    </cfRule>
  </conditionalFormatting>
  <conditionalFormatting sqref="E73">
    <cfRule type="expression" dxfId="26" priority="19">
      <formula>IF(OR($E$8="Финансы",$E$8="Прочие виды деятельности"),1,0)</formula>
    </cfRule>
  </conditionalFormatting>
  <conditionalFormatting sqref="F73">
    <cfRule type="expression" dxfId="25" priority="6">
      <formula>$B$4="АПК и пищевая промышленность"</formula>
    </cfRule>
  </conditionalFormatting>
  <conditionalFormatting sqref="F73">
    <cfRule type="expression" dxfId="24" priority="7">
      <formula>$B$4="Химическая промышленность"</formula>
    </cfRule>
  </conditionalFormatting>
  <conditionalFormatting sqref="F73">
    <cfRule type="expression" dxfId="23" priority="8">
      <formula>IF(OR($B$4="Металлургическая промышленность",$B$4="Добыча полезных ископаемых",$B$4="Прочие обрабатывающие производства"),1,0)</formula>
    </cfRule>
  </conditionalFormatting>
  <conditionalFormatting sqref="F73">
    <cfRule type="expression" dxfId="22" priority="9">
      <formula>IF(OR($B$4="Строительство",$B$4="Транспорт"),1,0)</formula>
    </cfRule>
  </conditionalFormatting>
  <conditionalFormatting sqref="F73">
    <cfRule type="expression" dxfId="21" priority="10">
      <formula>IF(OR($B$4="Торговля и складское хозяйство"),1,0)</formula>
    </cfRule>
  </conditionalFormatting>
  <conditionalFormatting sqref="F73">
    <cfRule type="expression" dxfId="20" priority="11">
      <formula>IF(OR($B$4="Энергетика",$B$4="Водоснабжение"),1,0)</formula>
    </cfRule>
  </conditionalFormatting>
  <conditionalFormatting sqref="F73">
    <cfRule type="expression" dxfId="19" priority="12">
      <formula>IF(OR($B$4="Финансы",$B$4="Прочие виды деятельности"),1,0)</formula>
    </cfRule>
  </conditionalFormatting>
  <conditionalFormatting sqref="A75">
    <cfRule type="expression" dxfId="18" priority="3">
      <formula>$B$4="Телекоммуникации и IT"</formula>
    </cfRule>
  </conditionalFormatting>
  <conditionalFormatting sqref="A73">
    <cfRule type="expression" dxfId="17" priority="28">
      <formula>$B$4="АПК и пищевая промышленность"</formula>
    </cfRule>
  </conditionalFormatting>
  <conditionalFormatting sqref="A73">
    <cfRule type="expression" dxfId="16" priority="29">
      <formula>$B$4="Химическая промышленность"</formula>
    </cfRule>
  </conditionalFormatting>
  <conditionalFormatting sqref="A73">
    <cfRule type="expression" dxfId="15" priority="30">
      <formula>IF(OR($B$4="Металлургическая промышленность",$B$4="Добыча полезных ископаемых",$B$4="Прочие обрабатывающие производства"),1,0)</formula>
    </cfRule>
  </conditionalFormatting>
  <conditionalFormatting sqref="A73">
    <cfRule type="expression" dxfId="14" priority="31">
      <formula>IF(OR($B$4="Строительство",$B$4="Транспорт"),1,0)</formula>
    </cfRule>
  </conditionalFormatting>
  <conditionalFormatting sqref="A73">
    <cfRule type="expression" dxfId="13" priority="32">
      <formula>IF(OR($B$4="Торговля и складское хозяйство"),1,0)</formula>
    </cfRule>
  </conditionalFormatting>
  <conditionalFormatting sqref="A73">
    <cfRule type="expression" dxfId="12" priority="33">
      <formula>IF(OR($B$4="Энергетика",$B$4="Водоснабжение"),1,0)</formula>
    </cfRule>
  </conditionalFormatting>
  <conditionalFormatting sqref="A73">
    <cfRule type="expression" dxfId="11" priority="34">
      <formula>IF(OR($B$4="Финансы",$B$4="Прочие виды деятельности"),1,0)</formula>
    </cfRule>
  </conditionalFormatting>
  <conditionalFormatting sqref="A73">
    <cfRule type="expression" dxfId="10" priority="27">
      <formula>$B$4="Телекоммуникации и IT"</formula>
    </cfRule>
  </conditionalFormatting>
  <conditionalFormatting sqref="D73">
    <cfRule type="expression" dxfId="9" priority="20">
      <formula>$E$8="АПК и пищевая промышленность"</formula>
    </cfRule>
  </conditionalFormatting>
  <conditionalFormatting sqref="D73">
    <cfRule type="expression" dxfId="8" priority="21">
      <formula>$E$8="Химическая промышленность"</formula>
    </cfRule>
  </conditionalFormatting>
  <conditionalFormatting sqref="D73">
    <cfRule type="expression" dxfId="7" priority="22">
      <formula>IF(OR($E$8="Металлургическая промышленность",$E$8="Добыча полезных ископаемых",$E$8="Прочие обрабатывающие производства"),1,0)</formula>
    </cfRule>
  </conditionalFormatting>
  <conditionalFormatting sqref="D73">
    <cfRule type="expression" dxfId="6" priority="23">
      <formula>IF(OR($E$8="Строительство",$E$8="Транспорт"),1,0)</formula>
    </cfRule>
  </conditionalFormatting>
  <conditionalFormatting sqref="D73">
    <cfRule type="expression" dxfId="5" priority="24">
      <formula>IF(OR($E$8="Торговля и складское хозяйство"),1,0)</formula>
    </cfRule>
  </conditionalFormatting>
  <conditionalFormatting sqref="D73">
    <cfRule type="expression" dxfId="4" priority="25">
      <formula>IF(OR($E$8="Энергетика",$E$8="Водоснабжение"),1,0)</formula>
    </cfRule>
  </conditionalFormatting>
  <conditionalFormatting sqref="D73">
    <cfRule type="expression" dxfId="3" priority="26">
      <formula>IF(OR($E$8="Финансы",$E$8="Прочие виды деятельности"),1,0)</formula>
    </cfRule>
  </conditionalFormatting>
  <conditionalFormatting sqref="A75">
    <cfRule type="expression" dxfId="2" priority="4">
      <formula>OR($E$9="I",$E$9="II",$E$9="III",$F$9="I",$F$9="II",$F$9="III")</formula>
    </cfRule>
  </conditionalFormatting>
  <conditionalFormatting sqref="A78">
    <cfRule type="expression" dxfId="1" priority="1">
      <formula>$B$4="Телекоммуникации и IT"</formula>
    </cfRule>
  </conditionalFormatting>
  <conditionalFormatting sqref="A78">
    <cfRule type="expression" dxfId="0" priority="2">
      <formula>OR($E$9="I",$E$9="II",$E$9="III",$F$9="I",$F$9="II",$F$9="III")</formula>
    </cfRule>
  </conditionalFormatting>
  <dataValidations count="1">
    <dataValidation type="decimal" allowBlank="1" showInputMessage="1" showErrorMessage="1" sqref="E73:F73">
      <formula1>0</formula1>
      <formula2>1000000</formula2>
    </dataValidation>
  </dataValidations>
  <hyperlinks>
    <hyperlink ref="A84" r:id="rId1" display="https://www.gazprom.ru/f/posts/73/278066/cert-iqnet-iso-ru.rar"/>
    <hyperlink ref="A85" r:id="rId2" display="https://www.gazprom.ru/f/posts/73/278066/cert-iqnet-iso-ru.rar"/>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31"/>
  <sheetViews>
    <sheetView tabSelected="1" zoomScaleNormal="100" workbookViewId="0">
      <selection activeCell="A17" sqref="A17"/>
    </sheetView>
  </sheetViews>
  <sheetFormatPr defaultRowHeight="15" x14ac:dyDescent="0.25"/>
  <cols>
    <col min="1" max="1" width="68.7109375" customWidth="1"/>
    <col min="2" max="2" width="26.5703125" customWidth="1"/>
    <col min="3" max="3" width="35.85546875" style="2" bestFit="1" customWidth="1"/>
    <col min="4" max="4" width="14" style="2" customWidth="1"/>
    <col min="5" max="5" width="16.85546875" style="2" customWidth="1"/>
    <col min="6" max="6" width="14.28515625" customWidth="1"/>
  </cols>
  <sheetData>
    <row r="1" spans="1:6" ht="16.5" x14ac:dyDescent="0.3">
      <c r="A1" s="16"/>
      <c r="B1" s="12" t="s">
        <v>14</v>
      </c>
      <c r="C1" s="12" t="s">
        <v>15</v>
      </c>
      <c r="D1" s="17"/>
      <c r="E1" s="17"/>
      <c r="F1" s="16"/>
    </row>
    <row r="2" spans="1:6" ht="16.5" x14ac:dyDescent="0.3">
      <c r="A2" s="16"/>
      <c r="B2" s="18"/>
      <c r="C2" s="12"/>
      <c r="D2" s="19">
        <v>2020</v>
      </c>
      <c r="E2" s="19">
        <v>2021</v>
      </c>
      <c r="F2" s="19">
        <v>2022</v>
      </c>
    </row>
    <row r="3" spans="1:6" ht="16.5" x14ac:dyDescent="0.3">
      <c r="A3" s="107" t="s">
        <v>101</v>
      </c>
      <c r="B3" s="22"/>
      <c r="C3" s="23"/>
      <c r="D3" s="24"/>
      <c r="E3" s="24"/>
      <c r="F3" s="24"/>
    </row>
    <row r="4" spans="1:6" ht="16.5" x14ac:dyDescent="0.3">
      <c r="A4" s="161" t="s">
        <v>102</v>
      </c>
      <c r="B4" s="15" t="s">
        <v>17</v>
      </c>
      <c r="C4" s="114" t="s">
        <v>103</v>
      </c>
      <c r="D4" s="192">
        <v>2590.8000000000002</v>
      </c>
      <c r="E4" s="192">
        <v>3102.5</v>
      </c>
      <c r="F4" s="193">
        <v>2495.8000000000002</v>
      </c>
    </row>
    <row r="5" spans="1:6" ht="16.5" x14ac:dyDescent="0.3">
      <c r="A5" s="145" t="s">
        <v>256</v>
      </c>
      <c r="B5" s="102"/>
      <c r="C5" s="41"/>
      <c r="D5" s="41"/>
      <c r="E5" s="34"/>
      <c r="F5" s="60"/>
    </row>
    <row r="6" spans="1:6" ht="31.5" customHeight="1" x14ac:dyDescent="0.3">
      <c r="A6" s="151" t="s">
        <v>123</v>
      </c>
      <c r="B6" s="102"/>
      <c r="C6" s="41"/>
      <c r="D6" s="41"/>
      <c r="E6" s="34"/>
      <c r="F6" s="60"/>
    </row>
    <row r="7" spans="1:6" ht="33" x14ac:dyDescent="0.3">
      <c r="A7" s="223" t="s">
        <v>122</v>
      </c>
      <c r="B7" s="33" t="s">
        <v>17</v>
      </c>
      <c r="C7" s="41"/>
      <c r="D7" s="41"/>
      <c r="E7" s="34"/>
      <c r="F7" s="60"/>
    </row>
    <row r="8" spans="1:6" ht="16.5" x14ac:dyDescent="0.3">
      <c r="A8" s="224" t="s">
        <v>104</v>
      </c>
      <c r="B8" s="33" t="s">
        <v>17</v>
      </c>
      <c r="C8" s="115" t="s">
        <v>105</v>
      </c>
      <c r="D8" s="147">
        <v>36182.4067</v>
      </c>
      <c r="E8" s="147">
        <v>38422.954299999998</v>
      </c>
      <c r="F8" s="149">
        <v>38459.1</v>
      </c>
    </row>
    <row r="9" spans="1:6" ht="16.5" x14ac:dyDescent="0.3">
      <c r="A9" s="224" t="s">
        <v>106</v>
      </c>
      <c r="B9" s="33" t="s">
        <v>17</v>
      </c>
      <c r="C9" s="115" t="s">
        <v>103</v>
      </c>
      <c r="D9" s="147">
        <v>180.96852720000001</v>
      </c>
      <c r="E9" s="147">
        <v>182.59694189999999</v>
      </c>
      <c r="F9" s="149">
        <v>188.9</v>
      </c>
    </row>
    <row r="10" spans="1:6" ht="16.5" x14ac:dyDescent="0.3">
      <c r="A10" s="225" t="s">
        <v>107</v>
      </c>
      <c r="B10" s="33" t="s">
        <v>17</v>
      </c>
      <c r="C10" s="115" t="s">
        <v>103</v>
      </c>
      <c r="D10" s="194">
        <v>3287.5</v>
      </c>
      <c r="E10" s="194">
        <v>3917</v>
      </c>
      <c r="F10" s="195">
        <v>3357.8</v>
      </c>
    </row>
    <row r="11" spans="1:6" ht="16.5" x14ac:dyDescent="0.3">
      <c r="A11" s="224" t="s">
        <v>108</v>
      </c>
      <c r="B11" s="33" t="s">
        <v>17</v>
      </c>
      <c r="C11" s="115" t="s">
        <v>103</v>
      </c>
      <c r="D11" s="147">
        <v>2811.9</v>
      </c>
      <c r="E11" s="147">
        <v>3409.3</v>
      </c>
      <c r="F11" s="149">
        <v>3014.6</v>
      </c>
    </row>
    <row r="12" spans="1:6" ht="16.5" x14ac:dyDescent="0.3">
      <c r="A12" s="224" t="s">
        <v>109</v>
      </c>
      <c r="B12" s="33" t="s">
        <v>17</v>
      </c>
      <c r="C12" s="115" t="s">
        <v>103</v>
      </c>
      <c r="D12" s="34">
        <v>108.4</v>
      </c>
      <c r="E12" s="34">
        <v>100.3</v>
      </c>
      <c r="F12" s="42">
        <v>49.1</v>
      </c>
    </row>
    <row r="13" spans="1:6" ht="16.5" x14ac:dyDescent="0.3">
      <c r="A13" s="224" t="s">
        <v>110</v>
      </c>
      <c r="B13" s="33" t="s">
        <v>17</v>
      </c>
      <c r="C13" s="115" t="s">
        <v>103</v>
      </c>
      <c r="D13" s="34">
        <v>367.2</v>
      </c>
      <c r="E13" s="34">
        <v>407.4</v>
      </c>
      <c r="F13" s="42">
        <v>294.10000000000002</v>
      </c>
    </row>
    <row r="14" spans="1:6" ht="16.5" x14ac:dyDescent="0.3">
      <c r="A14" s="226"/>
      <c r="B14" s="102"/>
      <c r="C14" s="41"/>
      <c r="D14" s="34"/>
      <c r="E14" s="34"/>
      <c r="F14" s="60"/>
    </row>
    <row r="15" spans="1:6" ht="16.5" x14ac:dyDescent="0.3">
      <c r="A15" s="225" t="s">
        <v>111</v>
      </c>
      <c r="B15" s="33" t="s">
        <v>17</v>
      </c>
      <c r="C15" s="115" t="s">
        <v>103</v>
      </c>
      <c r="D15" s="34">
        <v>134.4</v>
      </c>
      <c r="E15" s="34">
        <v>167.4</v>
      </c>
      <c r="F15" s="42">
        <v>167.4</v>
      </c>
    </row>
    <row r="16" spans="1:6" ht="69.75" customHeight="1" x14ac:dyDescent="0.3">
      <c r="A16" s="189" t="s">
        <v>124</v>
      </c>
      <c r="B16" s="102"/>
      <c r="C16" s="41"/>
      <c r="D16" s="34"/>
      <c r="E16" s="34"/>
      <c r="F16" s="60"/>
    </row>
    <row r="17" spans="1:6" ht="33" x14ac:dyDescent="0.3">
      <c r="A17" s="99" t="s">
        <v>121</v>
      </c>
      <c r="B17" s="200" t="s">
        <v>125</v>
      </c>
      <c r="C17" s="34"/>
      <c r="D17" s="34"/>
      <c r="E17" s="34"/>
      <c r="F17" s="60"/>
    </row>
    <row r="18" spans="1:6" ht="18" x14ac:dyDescent="0.3">
      <c r="A18" s="117" t="s">
        <v>112</v>
      </c>
      <c r="B18" s="55"/>
      <c r="C18" s="33" t="s">
        <v>126</v>
      </c>
      <c r="D18" s="34">
        <v>20.99</v>
      </c>
      <c r="E18" s="34">
        <v>23.13</v>
      </c>
      <c r="F18" s="42">
        <v>25.12</v>
      </c>
    </row>
    <row r="19" spans="1:6" ht="16.5" x14ac:dyDescent="0.3">
      <c r="A19" s="117" t="s">
        <v>113</v>
      </c>
      <c r="B19" s="55"/>
      <c r="C19" s="33" t="s">
        <v>114</v>
      </c>
      <c r="D19" s="34">
        <v>24.86</v>
      </c>
      <c r="E19" s="34">
        <v>28.34</v>
      </c>
      <c r="F19" s="42">
        <v>24.08</v>
      </c>
    </row>
    <row r="20" spans="1:6" ht="18" x14ac:dyDescent="0.3">
      <c r="A20" s="117" t="s">
        <v>115</v>
      </c>
      <c r="B20" s="55"/>
      <c r="C20" s="33" t="s">
        <v>127</v>
      </c>
      <c r="D20" s="34">
        <v>7.04</v>
      </c>
      <c r="E20" s="34">
        <v>7.74</v>
      </c>
      <c r="F20" s="42">
        <v>7.47</v>
      </c>
    </row>
    <row r="21" spans="1:6" ht="16.5" x14ac:dyDescent="0.3">
      <c r="A21" s="90" t="s">
        <v>116</v>
      </c>
      <c r="B21" s="64"/>
      <c r="C21" s="43" t="s">
        <v>117</v>
      </c>
      <c r="D21" s="44">
        <v>50.45</v>
      </c>
      <c r="E21" s="44">
        <v>49.75</v>
      </c>
      <c r="F21" s="45">
        <v>48.21</v>
      </c>
    </row>
    <row r="22" spans="1:6" ht="16.5" x14ac:dyDescent="0.3">
      <c r="A22" s="118"/>
      <c r="B22" s="16"/>
      <c r="C22" s="17"/>
      <c r="D22" s="17"/>
      <c r="E22" s="17"/>
      <c r="F22" s="17"/>
    </row>
    <row r="23" spans="1:6" ht="16.5" x14ac:dyDescent="0.3">
      <c r="A23" s="107" t="s">
        <v>70</v>
      </c>
      <c r="B23" s="128"/>
      <c r="C23" s="24"/>
      <c r="D23" s="24"/>
      <c r="E23" s="24"/>
      <c r="F23" s="24"/>
    </row>
    <row r="24" spans="1:6" ht="54.75" customHeight="1" x14ac:dyDescent="0.3">
      <c r="A24" s="119" t="s">
        <v>120</v>
      </c>
      <c r="B24" s="196" t="s">
        <v>118</v>
      </c>
      <c r="C24" s="197"/>
      <c r="D24" s="52"/>
      <c r="E24" s="52"/>
      <c r="F24" s="198"/>
    </row>
    <row r="25" spans="1:6" ht="16.5" x14ac:dyDescent="0.3">
      <c r="A25" s="16"/>
      <c r="B25" s="16"/>
      <c r="C25" s="17"/>
      <c r="D25" s="17"/>
      <c r="E25" s="17"/>
      <c r="F25" s="17"/>
    </row>
    <row r="26" spans="1:6" ht="16.5" x14ac:dyDescent="0.3">
      <c r="A26" s="107" t="s">
        <v>72</v>
      </c>
      <c r="B26" s="128"/>
      <c r="C26" s="24"/>
      <c r="D26" s="24"/>
      <c r="E26" s="24"/>
      <c r="F26" s="24"/>
    </row>
    <row r="27" spans="1:6" ht="136.5" customHeight="1" x14ac:dyDescent="0.3">
      <c r="A27" s="13" t="s">
        <v>119</v>
      </c>
      <c r="B27" s="190" t="s">
        <v>128</v>
      </c>
      <c r="C27" s="199"/>
      <c r="D27" s="199"/>
      <c r="E27" s="199"/>
      <c r="F27" s="199"/>
    </row>
    <row r="28" spans="1:6" ht="16.5" x14ac:dyDescent="0.3">
      <c r="A28" s="181" t="s">
        <v>129</v>
      </c>
      <c r="B28" s="55"/>
      <c r="C28" s="34"/>
      <c r="D28" s="34"/>
      <c r="E28" s="34"/>
      <c r="F28" s="42"/>
    </row>
    <row r="29" spans="1:6" ht="16.5" x14ac:dyDescent="0.3">
      <c r="A29" s="182"/>
      <c r="B29" s="64"/>
      <c r="C29" s="44"/>
      <c r="D29" s="44"/>
      <c r="E29" s="44"/>
      <c r="F29" s="65"/>
    </row>
    <row r="30" spans="1:6" ht="52.5" x14ac:dyDescent="0.3">
      <c r="A30" s="191" t="s">
        <v>130</v>
      </c>
      <c r="B30" s="16"/>
      <c r="C30" s="17"/>
      <c r="D30" s="17"/>
      <c r="E30" s="17"/>
      <c r="F30" s="16"/>
    </row>
    <row r="31" spans="1:6" x14ac:dyDescent="0.25">
      <c r="A31" s="9"/>
    </row>
  </sheetData>
  <hyperlinks>
    <hyperlink ref="B23" r:id="rId1" display="https://www.gazprom.com/f/posts/74/562608/2018-10-11-energetic-policy-eng.pdf"/>
    <hyperlink ref="B24"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Social Responsibility</vt:lpstr>
      <vt:lpstr>Corporate Governance</vt:lpstr>
      <vt:lpstr>Environment and Climate</vt:lpstr>
      <vt:lpstr>Energy Efficiency</vt:lpstr>
    </vt:vector>
  </TitlesOfParts>
  <Company>ООО "Газпром информ"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Иванова Анастасия Евгеньевна</dc:creator>
  <cp:lastModifiedBy>Румянцев Павел Сергеевич</cp:lastModifiedBy>
  <dcterms:created xsi:type="dcterms:W3CDTF">2021-05-28T12:17:07Z</dcterms:created>
  <dcterms:modified xsi:type="dcterms:W3CDTF">2023-08-25T14:12:05Z</dcterms:modified>
</cp:coreProperties>
</file>